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65431" windowWidth="12855" windowHeight="10980" tabRatio="783" activeTab="0"/>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4_P2" localSheetId="0">'合併資產負債表'!$AA$8</definedName>
    <definedName name="Col05_P2" localSheetId="0">'合併資產負債表'!#REF!</definedName>
    <definedName name="Col06_P2" localSheetId="0">'合併資產負債表'!#REF!</definedName>
    <definedName name="Col07_P2" localSheetId="0">'合併資產負債表'!$AC$8</definedName>
    <definedName name="Col08_P2" localSheetId="0">'合併資產負債表'!$AE$8</definedName>
    <definedName name="EndDayC_2" localSheetId="0">'合併資產負債表'!#REF!</definedName>
    <definedName name="EndDayC_3" localSheetId="0">'合併資產負債表'!$U$6</definedName>
    <definedName name="EndDayC_4" localSheetId="0">'合併資產負債表'!#REF!</definedName>
    <definedName name="EndYear1C_3" localSheetId="0">'合併資產負債表'!$M$6</definedName>
    <definedName name="EndYear1C_4" localSheetId="0">'合併資產負債表'!$Y$6</definedName>
    <definedName name="EndYear1C_6" localSheetId="0">'合併資產負債表'!$AC$6</definedName>
    <definedName name="IFRSEndYear1C" localSheetId="1">'合併綜合損益表'!$P$7</definedName>
    <definedName name="IFRSEndYearC" localSheetId="1">'合併綜合損益表'!$L$7</definedName>
    <definedName name="IFRSPeriodC" localSheetId="1">'合併綜合損益表'!#REF!</definedName>
  </definedNames>
  <calcPr fullCalcOnLoad="1"/>
</workbook>
</file>

<file path=xl/sharedStrings.xml><?xml version="1.0" encoding="utf-8"?>
<sst xmlns="http://schemas.openxmlformats.org/spreadsheetml/2006/main" count="507" uniqueCount="285">
  <si>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</si>
  <si>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</si>
  <si>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</si>
  <si>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</si>
  <si>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</si>
  <si>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</si>
  <si>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</si>
  <si>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</si>
  <si>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</si>
  <si>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</si>
  <si>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</si>
  <si>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</si>
  <si>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</si>
  <si>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</si>
  <si>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</si>
  <si>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</si>
  <si>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</si>
  <si>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</si>
  <si>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</si>
  <si>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</si>
  <si>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</si>
  <si>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</si>
  <si>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</si>
  <si>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處分承受擔保品淨損</t>
  </si>
  <si>
    <t>投資活動之現金流量</t>
  </si>
  <si>
    <t>投資活動之淨現金流出</t>
  </si>
  <si>
    <t>期初現金及約當現金餘額</t>
  </si>
  <si>
    <t>期末現金及約當現金餘額</t>
  </si>
  <si>
    <t>臺灣新光商業銀行股份有限公司及子公司</t>
  </si>
  <si>
    <t>合併資產負債表</t>
  </si>
  <si>
    <t>％</t>
  </si>
  <si>
    <t>負債及權益</t>
  </si>
  <si>
    <t>負　　債</t>
  </si>
  <si>
    <t>負債總計</t>
  </si>
  <si>
    <t>股　　本</t>
  </si>
  <si>
    <t>普通股股本</t>
  </si>
  <si>
    <t>其他權益</t>
  </si>
  <si>
    <t>權益總計</t>
  </si>
  <si>
    <t>資　　產　　總　　計</t>
  </si>
  <si>
    <t>負債及權益總計</t>
  </si>
  <si>
    <t>應收款項－淨額</t>
  </si>
  <si>
    <t>貼現及放款－淨額</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</si>
  <si>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</si>
  <si>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</si>
  <si>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</si>
  <si>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</si>
  <si>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</si>
  <si>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</si>
  <si>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</si>
  <si>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</si>
  <si>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附買回票券及債券負債</t>
  </si>
  <si>
    <t>應付款項</t>
  </si>
  <si>
    <t>當期所得稅負債</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</si>
  <si>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</si>
  <si>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</si>
  <si>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</si>
  <si>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</si>
  <si>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</si>
  <si>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</si>
  <si>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</si>
  <si>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</si>
  <si>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</si>
  <si>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</si>
  <si>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</si>
  <si>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資     產</t>
  </si>
  <si>
    <t>利息以外淨收益</t>
  </si>
  <si>
    <t>資產減損迴轉利益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</si>
  <si>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</si>
  <si>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</si>
  <si>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</si>
  <si>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</si>
  <si>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</si>
  <si>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</si>
  <si>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</si>
  <si>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</si>
  <si>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</si>
  <si>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</si>
  <si>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</si>
  <si>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</si>
  <si>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</si>
  <si>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</si>
  <si>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</si>
  <si>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</si>
  <si>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</si>
  <si>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</si>
  <si>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</si>
  <si>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</si>
  <si>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</si>
  <si>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</si>
  <si>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</si>
  <si>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</si>
  <si>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</si>
  <si>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</si>
  <si>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</si>
  <si>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</si>
  <si>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</si>
  <si>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</si>
  <si>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</si>
  <si>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</si>
  <si>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</si>
  <si>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</si>
  <si>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</si>
  <si>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</si>
  <si>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</si>
  <si>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</si>
  <si>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</si>
  <si>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</si>
  <si>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不影響現金流量之收益費損項目</t>
  </si>
  <si>
    <t>A20300</t>
  </si>
  <si>
    <t>A20400</t>
  </si>
  <si>
    <t>透過損益按公允價值衡量之金融資產及負債淨利益</t>
  </si>
  <si>
    <t>A20900</t>
  </si>
  <si>
    <t>A21200</t>
  </si>
  <si>
    <t>A21300</t>
  </si>
  <si>
    <t>股利收入</t>
  </si>
  <si>
    <t>A20100</t>
  </si>
  <si>
    <t>折舊費用</t>
  </si>
  <si>
    <t>A20200</t>
  </si>
  <si>
    <t>攤銷費用</t>
  </si>
  <si>
    <t>A24400</t>
  </si>
  <si>
    <t>A22100</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</si>
  <si>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</si>
  <si>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</si>
  <si>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</si>
  <si>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</si>
  <si>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</si>
  <si>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</si>
  <si>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</si>
  <si>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</si>
  <si>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</si>
  <si>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</si>
  <si>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</si>
  <si>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</si>
  <si>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</si>
  <si>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</si>
  <si>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</si>
  <si>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</si>
  <si>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</si>
  <si>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</si>
  <si>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</si>
  <si>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</si>
  <si>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</si>
  <si>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</si>
  <si>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</si>
  <si>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</si>
  <si>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</si>
  <si>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</si>
  <si>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</si>
  <si>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</si>
  <si>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</si>
  <si>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</si>
  <si>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B04700</t>
  </si>
  <si>
    <t>B03700</t>
  </si>
  <si>
    <t>BBBB</t>
  </si>
  <si>
    <t>籌資活動之現金流量</t>
  </si>
  <si>
    <t>C03000</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</si>
  <si>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</si>
  <si>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</si>
  <si>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</si>
  <si>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</si>
  <si>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</si>
  <si>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</si>
  <si>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</si>
  <si>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</si>
  <si>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</si>
  <si>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</si>
  <si>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</si>
  <si>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</si>
  <si>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</si>
  <si>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員工認股權</t>
  </si>
  <si>
    <t>存放央行及拆借金融同業</t>
  </si>
  <si>
    <t>應收款項</t>
  </si>
  <si>
    <t>貼現及放款</t>
  </si>
  <si>
    <t>其他資產</t>
  </si>
  <si>
    <t>央行及銀行同業存款</t>
  </si>
  <si>
    <t>透過損益按公允價值衡量之金融負債</t>
  </si>
  <si>
    <t>應付款項</t>
  </si>
  <si>
    <t>存款及匯款</t>
  </si>
  <si>
    <t>員工福利負債準備</t>
  </si>
  <si>
    <t>其他負債</t>
  </si>
  <si>
    <t>取得備供出售金融資產</t>
  </si>
  <si>
    <t>處分備供出售金融資產</t>
  </si>
  <si>
    <t>取得持有至到期日金融資產</t>
  </si>
  <si>
    <t>B01100</t>
  </si>
  <si>
    <t>持有至到期日金融資產到期還本</t>
  </si>
  <si>
    <t>B00800</t>
  </si>
  <si>
    <t>無活絡市場之債務商品投資到期還本</t>
  </si>
  <si>
    <t>取得不動產及設備</t>
  </si>
  <si>
    <t>處分不動產及設備</t>
  </si>
  <si>
    <t>處分承受擔保品</t>
  </si>
  <si>
    <t>存出保證金增加</t>
  </si>
  <si>
    <t>C02100</t>
  </si>
  <si>
    <t>附買回票券及債券負債減少</t>
  </si>
  <si>
    <t>存入保證金增加</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</si>
  <si>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</si>
  <si>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</si>
  <si>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</si>
  <si>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</si>
  <si>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</si>
  <si>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</si>
  <si>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</si>
  <si>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</si>
  <si>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t>
  </si>
  <si>
    <t>支付所得稅</t>
  </si>
  <si>
    <t>附賣回票券及債券投資</t>
  </si>
  <si>
    <t>-</t>
  </si>
  <si>
    <r>
      <t>102</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經查核</t>
    </r>
    <r>
      <rPr>
        <sz val="11"/>
        <rFont val="Times New Roman"/>
        <family val="1"/>
      </rPr>
      <t>)</t>
    </r>
  </si>
  <si>
    <t>國外營運機構財務報表換算之兌換差額</t>
  </si>
  <si>
    <r>
      <t>民國</t>
    </r>
    <r>
      <rPr>
        <sz val="10.5"/>
        <rFont val="Times New Roman"/>
        <family val="1"/>
      </rPr>
      <t>103</t>
    </r>
    <r>
      <rPr>
        <sz val="10.5"/>
        <rFont val="標楷體"/>
        <family val="4"/>
      </rPr>
      <t>年及</t>
    </r>
    <r>
      <rPr>
        <sz val="10.5"/>
        <rFont val="Times New Roman"/>
        <family val="1"/>
      </rP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 xml:space="preserve">日
</t>
    </r>
    <r>
      <rPr>
        <sz val="10.5"/>
        <rFont val="Times New Roman"/>
        <family val="1"/>
      </rPr>
      <t>(</t>
    </r>
    <r>
      <rPr>
        <sz val="10.5"/>
        <rFont val="標楷體"/>
        <family val="4"/>
      </rPr>
      <t>僅經核閱，未依一般公認審計準則查核</t>
    </r>
    <r>
      <rPr>
        <sz val="10.5"/>
        <rFont val="Times New Roman"/>
        <family val="1"/>
      </rPr>
      <t>)</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</si>
  <si>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</si>
  <si>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102</t>
    </r>
    <r>
      <rPr>
        <sz val="10.5"/>
        <rFont val="標楷體"/>
        <family val="4"/>
      </rPr>
      <t>年度盈餘指撥及分配</t>
    </r>
  </si>
  <si>
    <r>
      <t>103</t>
    </r>
    <r>
      <rPr>
        <sz val="10.5"/>
        <rFont val="標楷體"/>
        <family val="4"/>
      </rPr>
      <t>年</t>
    </r>
    <r>
      <rPr>
        <sz val="10.5"/>
        <rFont val="Times New Roman"/>
        <family val="1"/>
      </rPr>
      <t>3</t>
    </r>
    <r>
      <rPr>
        <sz val="10.5"/>
        <rFont val="標楷體"/>
        <family val="4"/>
      </rPr>
      <t>月</t>
    </r>
    <r>
      <rPr>
        <sz val="10.5"/>
        <rFont val="Times New Roman"/>
        <family val="1"/>
      </rPr>
      <t>31</t>
    </r>
    <r>
      <rPr>
        <sz val="10.5"/>
        <rFont val="標楷體"/>
        <family val="4"/>
      </rPr>
      <t>日餘額</t>
    </r>
  </si>
  <si>
    <t>A23100</t>
  </si>
  <si>
    <t>A24300</t>
  </si>
  <si>
    <t>出售不良債權之損失</t>
  </si>
  <si>
    <t>承受擔保品提存轉回利益</t>
  </si>
  <si>
    <t>營運產生之現金流入(出)</t>
  </si>
  <si>
    <t>營業活動之淨現金流入(出)</t>
  </si>
  <si>
    <t>B06300</t>
  </si>
  <si>
    <t>已收現之出售不良債權</t>
  </si>
  <si>
    <t>籌資活動之淨現金流入（出）</t>
  </si>
  <si>
    <t>現金及約當現金淨減少數</t>
  </si>
  <si>
    <t>E00230</t>
  </si>
  <si>
    <t>符合經金管會認可之國際會計準則第七號現金及約當現金定義之附買回票券及債券投資</t>
  </si>
  <si>
    <r>
      <t>民國</t>
    </r>
    <r>
      <rPr>
        <sz val="11"/>
        <rFont val="Times New Roman"/>
        <family val="1"/>
      </rPr>
      <t>103</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日暨民國</t>
    </r>
    <r>
      <rPr>
        <sz val="11"/>
        <rFont val="Times New Roman"/>
        <family val="1"/>
      </rPr>
      <t>102</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9</t>
    </r>
    <r>
      <rPr>
        <sz val="11"/>
        <rFont val="標楷體"/>
        <family val="4"/>
      </rPr>
      <t>月</t>
    </r>
    <r>
      <rPr>
        <sz val="11"/>
        <rFont val="Times New Roman"/>
        <family val="1"/>
      </rPr>
      <t>30</t>
    </r>
    <r>
      <rPr>
        <sz val="11"/>
        <rFont val="標楷體"/>
        <family val="4"/>
      </rPr>
      <t>日</t>
    </r>
  </si>
  <si>
    <r>
      <t>103</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經核閱</t>
    </r>
    <r>
      <rPr>
        <sz val="11"/>
        <rFont val="Times New Roman"/>
        <family val="1"/>
      </rPr>
      <t>)</t>
    </r>
  </si>
  <si>
    <r>
      <t>102</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經核閱</t>
    </r>
    <r>
      <rPr>
        <sz val="11"/>
        <rFont val="Times New Roman"/>
        <family val="1"/>
      </rPr>
      <t>)</t>
    </r>
  </si>
  <si>
    <t>每股盈餘（附註三五）</t>
  </si>
  <si>
    <t>合併綜合損益表</t>
  </si>
  <si>
    <r>
      <t>102</t>
    </r>
    <r>
      <rPr>
        <sz val="11"/>
        <rFont val="細明體"/>
        <family val="3"/>
      </rPr>
      <t>年</t>
    </r>
    <r>
      <rPr>
        <sz val="11"/>
        <rFont val="Times New Roman"/>
        <family val="1"/>
      </rPr>
      <t>7</t>
    </r>
    <r>
      <rPr>
        <sz val="11"/>
        <rFont val="細明體"/>
        <family val="3"/>
      </rPr>
      <t>月</t>
    </r>
    <r>
      <rPr>
        <sz val="11"/>
        <rFont val="Times New Roman"/>
        <family val="1"/>
      </rPr>
      <t>1</t>
    </r>
    <r>
      <rPr>
        <sz val="11"/>
        <rFont val="細明體"/>
        <family val="3"/>
      </rPr>
      <t>日至</t>
    </r>
    <r>
      <rPr>
        <sz val="11"/>
        <rFont val="Times New Roman"/>
        <family val="1"/>
      </rPr>
      <t>9</t>
    </r>
    <r>
      <rPr>
        <sz val="11"/>
        <rFont val="細明體"/>
        <family val="3"/>
      </rPr>
      <t>月</t>
    </r>
    <r>
      <rPr>
        <sz val="11"/>
        <rFont val="Times New Roman"/>
        <family val="1"/>
      </rPr>
      <t>30</t>
    </r>
    <r>
      <rPr>
        <sz val="11"/>
        <rFont val="細明體"/>
        <family val="3"/>
      </rPr>
      <t>日</t>
    </r>
  </si>
  <si>
    <r>
      <t>102</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</si>
  <si>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呆帳費用</t>
  </si>
  <si>
    <t>員工福利費用</t>
  </si>
  <si>
    <t>折舊及攤銷費用</t>
  </si>
  <si>
    <t>所得稅費用</t>
  </si>
  <si>
    <r>
      <t>民國</t>
    </r>
    <r>
      <rPr>
        <sz val="11.5"/>
        <color indexed="8"/>
        <rFont val="Times New Roman"/>
        <family val="1"/>
      </rPr>
      <t>103</t>
    </r>
    <r>
      <rPr>
        <sz val="11.5"/>
        <color indexed="8"/>
        <rFont val="標楷體"/>
        <family val="4"/>
      </rPr>
      <t>年及</t>
    </r>
    <r>
      <rPr>
        <sz val="11.5"/>
        <color indexed="8"/>
        <rFont val="Times New Roman"/>
        <family val="1"/>
      </rPr>
      <t>102</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103</t>
    </r>
    <r>
      <rPr>
        <sz val="11.5"/>
        <color indexed="8"/>
        <rFont val="標楷體"/>
        <family val="4"/>
      </rPr>
      <t>年及</t>
    </r>
    <r>
      <rPr>
        <sz val="11.5"/>
        <color indexed="8"/>
        <rFont val="Times New Roman"/>
        <family val="1"/>
      </rPr>
      <t>102</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</si>
  <si>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r>
      <t>103</t>
    </r>
    <r>
      <rPr>
        <sz val="11"/>
        <rFont val="細明體"/>
        <family val="3"/>
      </rPr>
      <t>年</t>
    </r>
    <r>
      <rPr>
        <sz val="11"/>
        <rFont val="Times New Roman"/>
        <family val="1"/>
      </rPr>
      <t>7</t>
    </r>
    <r>
      <rPr>
        <sz val="11"/>
        <rFont val="細明體"/>
        <family val="3"/>
      </rPr>
      <t>月</t>
    </r>
    <r>
      <rPr>
        <sz val="11"/>
        <rFont val="Times New Roman"/>
        <family val="1"/>
      </rPr>
      <t>1</t>
    </r>
    <r>
      <rPr>
        <sz val="11"/>
        <rFont val="細明體"/>
        <family val="3"/>
      </rPr>
      <t>日至</t>
    </r>
    <r>
      <rPr>
        <sz val="11"/>
        <rFont val="Times New Roman"/>
        <family val="1"/>
      </rPr>
      <t>9</t>
    </r>
    <r>
      <rPr>
        <sz val="11"/>
        <rFont val="細明體"/>
        <family val="3"/>
      </rPr>
      <t>月</t>
    </r>
    <r>
      <rPr>
        <sz val="11"/>
        <rFont val="Times New Roman"/>
        <family val="1"/>
      </rPr>
      <t>30</t>
    </r>
    <r>
      <rPr>
        <sz val="11"/>
        <rFont val="細明體"/>
        <family val="3"/>
      </rPr>
      <t>日</t>
    </r>
  </si>
  <si>
    <r>
      <t>103</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</si>
  <si>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股票股利</t>
  </si>
  <si>
    <r>
      <t>民國</t>
    </r>
    <r>
      <rPr>
        <sz val="10.5"/>
        <rFont val="Times New Roman"/>
        <family val="1"/>
      </rPr>
      <t>103</t>
    </r>
    <r>
      <rPr>
        <sz val="10.5"/>
        <rFont val="標楷體"/>
        <family val="4"/>
      </rPr>
      <t>年及</t>
    </r>
    <r>
      <rPr>
        <sz val="10.5"/>
        <rFont val="Times New Roman"/>
        <family val="1"/>
      </rP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</si>
  <si>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t>E1</t>
  </si>
  <si>
    <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</si>
  <si>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101</t>
    </r>
    <r>
      <rPr>
        <sz val="10.5"/>
        <rFont val="標楷體"/>
        <family val="4"/>
      </rPr>
      <t>年度盈餘指撥及分配</t>
    </r>
  </si>
  <si>
    <t>現金增資</t>
  </si>
  <si>
    <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</si>
  <si>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</si>
  <si>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</si>
  <si>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t>-</t>
  </si>
  <si>
    <t>N1</t>
  </si>
  <si>
    <t>股份基礎給付</t>
  </si>
  <si>
    <r>
      <t>102</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</si>
  <si>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r>
      <t>民國</t>
    </r>
    <r>
      <rPr>
        <sz val="12"/>
        <rFont val="Times New Roman"/>
        <family val="1"/>
      </rPr>
      <t>103</t>
    </r>
    <r>
      <rPr>
        <sz val="12"/>
        <rFont val="標楷體"/>
        <family val="4"/>
      </rPr>
      <t>年及</t>
    </r>
    <r>
      <rPr>
        <sz val="12"/>
        <rFont val="Times New Roman"/>
        <family val="1"/>
      </rPr>
      <t>102</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 xml:space="preserve">日
</t>
    </r>
    <r>
      <rPr>
        <sz val="12"/>
        <rFont val="Times New Roman"/>
        <family val="1"/>
      </rPr>
      <t>(</t>
    </r>
    <r>
      <rPr>
        <sz val="12"/>
        <rFont val="標楷體"/>
        <family val="4"/>
      </rPr>
      <t>僅經核閱，未依一般公認審計準則查核</t>
    </r>
    <r>
      <rPr>
        <sz val="12"/>
        <rFont val="Times New Roman"/>
        <family val="1"/>
      </rPr>
      <t>)</t>
    </r>
  </si>
  <si>
    <r>
      <t>102</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</si>
  <si>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</si>
  <si>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t>
  </si>
  <si>
    <t>兌換淨益</t>
  </si>
  <si>
    <t>出售不良債權損失</t>
  </si>
  <si>
    <t>財產交易淨收益</t>
  </si>
  <si>
    <t>其他利息以外淨收益</t>
  </si>
  <si>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</si>
  <si>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</si>
  <si>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</si>
  <si>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t>A21900</t>
  </si>
  <si>
    <t>股份基礎給付酬勞成本</t>
  </si>
  <si>
    <t>處分投資利益</t>
  </si>
  <si>
    <t>A22500</t>
  </si>
  <si>
    <t>處分及報廢不動產及設備利益</t>
  </si>
  <si>
    <t>A29900</t>
  </si>
  <si>
    <t>處分子公司損失</t>
  </si>
  <si>
    <t>B01200</t>
  </si>
  <si>
    <t>取得以成本衡量之金融資產</t>
  </si>
  <si>
    <t>B00600</t>
  </si>
  <si>
    <t>取得無活絡市場債務商品投資</t>
  </si>
  <si>
    <t>B02300</t>
  </si>
  <si>
    <t>處分子公司</t>
  </si>
  <si>
    <t>C01400</t>
  </si>
  <si>
    <t>發行金融債券</t>
  </si>
  <si>
    <t>C04100</t>
  </si>
  <si>
    <t>其他金融負債增加</t>
  </si>
  <si>
    <t>C04500</t>
  </si>
  <si>
    <t>發放現金股利</t>
  </si>
  <si>
    <t>C04600</t>
  </si>
  <si>
    <t>現金增資</t>
  </si>
  <si>
    <r>
      <t>103</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</si>
  <si>
    <r>
      <t>102</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</si>
</sst>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s>
  <fonts count="54">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1"/>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0" fillId="0" borderId="0" xfId="0" applyFill="1" applyAlignment="1">
      <alignment/>
    </xf>
    <xf numFmtId="0" fontId="2" fillId="0" borderId="0" xfId="0" applyFont="1" applyAlignment="1">
      <alignment horizontal="center" vertical="top"/>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3" fontId="16" fillId="0" borderId="0" xfId="0" applyNumberFormat="1" applyFont="1" applyAlignment="1">
      <alignment/>
    </xf>
    <xf numFmtId="42" fontId="2" fillId="0" borderId="0" xfId="0" applyNumberFormat="1" applyFont="1" applyAlignment="1">
      <alignment horizontal="right" wrapText="1"/>
    </xf>
    <xf numFmtId="215" fontId="9" fillId="0" borderId="0" xfId="0" applyNumberFormat="1" applyFont="1" applyFill="1" applyBorder="1" applyAlignment="1">
      <alignment horizontal="right" wrapText="1"/>
    </xf>
    <xf numFmtId="42" fontId="9" fillId="0" borderId="0" xfId="0" applyNumberFormat="1" applyFont="1" applyFill="1" applyBorder="1" applyAlignment="1">
      <alignment horizontal="right" wrapText="1"/>
    </xf>
    <xf numFmtId="0" fontId="15" fillId="0" borderId="0" xfId="0" applyFont="1" applyAlignment="1">
      <alignment horizontal="left" wrapText="1" indent="1"/>
    </xf>
    <xf numFmtId="193" fontId="9" fillId="0" borderId="0" xfId="0" applyNumberFormat="1" applyFont="1" applyAlignment="1">
      <alignment horizontal="right" wrapText="1"/>
    </xf>
    <xf numFmtId="193" fontId="9" fillId="0" borderId="15" xfId="0" applyNumberFormat="1" applyFont="1" applyFill="1" applyBorder="1" applyAlignment="1">
      <alignment horizontal="right" wrapText="1"/>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0" borderId="0" xfId="0" applyFont="1" applyAlignment="1">
      <alignment horizontal="center"/>
    </xf>
    <xf numFmtId="0" fontId="10" fillId="0" borderId="0" xfId="0" applyFont="1" applyAlignment="1">
      <alignment horizontal="right"/>
    </xf>
    <xf numFmtId="0" fontId="7" fillId="0" borderId="0" xfId="0" applyFont="1" applyAlignment="1">
      <alignment horizontal="center"/>
    </xf>
    <xf numFmtId="0" fontId="4" fillId="0" borderId="0" xfId="0" applyFont="1" applyAlignment="1">
      <alignment horizontal="right"/>
    </xf>
    <xf numFmtId="0" fontId="7" fillId="0" borderId="10" xfId="0" applyFont="1" applyBorder="1" applyAlignment="1">
      <alignment horizontal="center" wrapText="1"/>
    </xf>
    <xf numFmtId="0" fontId="10" fillId="0" borderId="10" xfId="0" applyFont="1" applyBorder="1" applyAlignment="1">
      <alignment horizontal="center" wrapText="1"/>
    </xf>
    <xf numFmtId="0" fontId="4" fillId="0" borderId="0" xfId="0" applyFont="1" applyAlignment="1">
      <alignment horizontal="center"/>
    </xf>
    <xf numFmtId="0" fontId="14" fillId="0" borderId="0" xfId="0" applyFont="1" applyAlignment="1">
      <alignment horizontal="center"/>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right"/>
    </xf>
    <xf numFmtId="0" fontId="17" fillId="0" borderId="0" xfId="0" applyFont="1" applyAlignment="1">
      <alignment horizontal="center"/>
    </xf>
    <xf numFmtId="0" fontId="8" fillId="0" borderId="0" xfId="0" applyFont="1" applyBorder="1" applyAlignment="1">
      <alignment horizontal="center" vertical="top" wrapText="1"/>
    </xf>
    <xf numFmtId="0" fontId="8" fillId="0" borderId="10" xfId="0" applyFont="1" applyBorder="1" applyAlignment="1">
      <alignment horizontal="center" vertical="top" wrapText="1"/>
    </xf>
    <xf numFmtId="0" fontId="18" fillId="0" borderId="0" xfId="0" applyFont="1" applyAlignment="1">
      <alignment vertical="top"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35"/>
  <sheetViews>
    <sheetView tabSelected="1" zoomScale="85" zoomScaleNormal="85" zoomScalePageLayoutView="0" workbookViewId="0" topLeftCell="A1">
      <selection activeCell="AC9" sqref="AC9:AE19"/>
    </sheetView>
  </sheetViews>
  <sheetFormatPr defaultColWidth="9.00390625" defaultRowHeight="16.5"/>
  <cols>
    <col min="1" max="1" width="5.875" style="14" customWidth="1"/>
    <col min="2" max="2" width="1.37890625" style="14" customWidth="1"/>
    <col min="3" max="3" width="33.87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7" width="5.875" style="14" customWidth="1"/>
    <col min="18" max="18" width="1.37890625" style="14" customWidth="1"/>
    <col min="19" max="19" width="35.875" style="14" customWidth="1"/>
    <col min="20" max="20" width="1.37890625" style="14" customWidth="1"/>
    <col min="21" max="21" width="13.625" style="14" customWidth="1"/>
    <col min="22" max="22" width="1.37890625" style="14" customWidth="1"/>
    <col min="23" max="23" width="5.625" style="14" customWidth="1"/>
    <col min="24" max="24" width="1.37890625" style="14" customWidth="1"/>
    <col min="25" max="25" width="13.625" style="14" customWidth="1"/>
    <col min="26" max="26" width="1.37890625" style="14" customWidth="1"/>
    <col min="27" max="27" width="5.625" style="14" customWidth="1"/>
    <col min="28" max="28" width="1.37890625" style="14" customWidth="1"/>
    <col min="29" max="29" width="13.625" style="14" customWidth="1"/>
    <col min="30" max="30" width="1.37890625" style="14" customWidth="1"/>
    <col min="31" max="31" width="5.625" style="14" customWidth="1"/>
    <col min="32" max="16384" width="9.00390625" style="14" customWidth="1"/>
  </cols>
  <sheetData>
    <row r="1" spans="1:31" ht="15.75">
      <c r="A1" s="93" t="s">
        <v>28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2" ht="15.75">
      <c r="A2" s="93" t="s">
        <v>29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15"/>
    </row>
    <row r="3" spans="1:31" ht="15.75">
      <c r="A3" s="93" t="s">
        <v>224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row>
    <row r="4" spans="1:31" ht="15.7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row>
    <row r="5" spans="1:31" ht="15.75">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row>
    <row r="6" spans="1:31" s="23" customFormat="1" ht="34.5" customHeight="1" thickBot="1">
      <c r="A6" s="21"/>
      <c r="B6" s="21"/>
      <c r="C6" s="21"/>
      <c r="D6" s="21"/>
      <c r="E6" s="91" t="s">
        <v>225</v>
      </c>
      <c r="F6" s="92"/>
      <c r="G6" s="92"/>
      <c r="H6" s="21"/>
      <c r="I6" s="91" t="s">
        <v>206</v>
      </c>
      <c r="J6" s="92"/>
      <c r="K6" s="92"/>
      <c r="L6" s="21"/>
      <c r="M6" s="91" t="s">
        <v>226</v>
      </c>
      <c r="N6" s="92"/>
      <c r="O6" s="92"/>
      <c r="P6" s="21"/>
      <c r="Q6" s="21"/>
      <c r="R6" s="21"/>
      <c r="S6" s="21"/>
      <c r="T6" s="21"/>
      <c r="U6" s="91" t="s">
        <v>225</v>
      </c>
      <c r="V6" s="92"/>
      <c r="W6" s="92"/>
      <c r="X6" s="21"/>
      <c r="Y6" s="91" t="s">
        <v>206</v>
      </c>
      <c r="Z6" s="92"/>
      <c r="AA6" s="92"/>
      <c r="AB6" s="21"/>
      <c r="AC6" s="91" t="s">
        <v>226</v>
      </c>
      <c r="AD6" s="92"/>
      <c r="AE6" s="92"/>
    </row>
    <row r="7" spans="1:31" s="23" customFormat="1" ht="17.25" thickBot="1">
      <c r="A7" s="22" t="s">
        <v>1</v>
      </c>
      <c r="B7" s="21"/>
      <c r="C7" s="22" t="s">
        <v>64</v>
      </c>
      <c r="D7" s="21"/>
      <c r="E7" s="22" t="s">
        <v>2</v>
      </c>
      <c r="F7" s="21"/>
      <c r="G7" s="22" t="s">
        <v>30</v>
      </c>
      <c r="H7" s="21"/>
      <c r="I7" s="22" t="s">
        <v>2</v>
      </c>
      <c r="J7" s="21"/>
      <c r="K7" s="22" t="s">
        <v>30</v>
      </c>
      <c r="L7" s="21"/>
      <c r="M7" s="22" t="s">
        <v>2</v>
      </c>
      <c r="N7" s="21"/>
      <c r="O7" s="22" t="s">
        <v>30</v>
      </c>
      <c r="P7" s="21"/>
      <c r="Q7" s="22" t="s">
        <v>1</v>
      </c>
      <c r="R7" s="21"/>
      <c r="S7" s="22" t="s">
        <v>31</v>
      </c>
      <c r="T7" s="21"/>
      <c r="U7" s="22" t="s">
        <v>2</v>
      </c>
      <c r="V7" s="21"/>
      <c r="W7" s="22" t="s">
        <v>30</v>
      </c>
      <c r="X7" s="21"/>
      <c r="Y7" s="22" t="s">
        <v>2</v>
      </c>
      <c r="Z7" s="21"/>
      <c r="AA7" s="22" t="s">
        <v>30</v>
      </c>
      <c r="AB7" s="21"/>
      <c r="AC7" s="22" t="s">
        <v>2</v>
      </c>
      <c r="AD7" s="21"/>
      <c r="AE7" s="22" t="s">
        <v>30</v>
      </c>
    </row>
    <row r="8" spans="1:31" ht="16.5">
      <c r="A8" s="21">
        <v>11000</v>
      </c>
      <c r="B8" s="16"/>
      <c r="C8" s="18" t="s">
        <v>8</v>
      </c>
      <c r="D8" s="16"/>
      <c r="E8" s="24">
        <v>20147462</v>
      </c>
      <c r="F8" s="13"/>
      <c r="G8" s="12">
        <v>3</v>
      </c>
      <c r="H8" s="13"/>
      <c r="I8" s="24">
        <v>23140511</v>
      </c>
      <c r="J8" s="13"/>
      <c r="K8" s="12">
        <v>3</v>
      </c>
      <c r="L8" s="13"/>
      <c r="M8" s="24">
        <v>14451931</v>
      </c>
      <c r="N8" s="13"/>
      <c r="O8" s="12">
        <v>2</v>
      </c>
      <c r="P8" s="16"/>
      <c r="Q8" s="21"/>
      <c r="R8" s="16"/>
      <c r="S8" s="18" t="s">
        <v>32</v>
      </c>
      <c r="T8" s="17"/>
      <c r="U8" s="19"/>
      <c r="V8" s="19"/>
      <c r="W8" s="19"/>
      <c r="X8" s="19"/>
      <c r="Y8" s="19"/>
      <c r="Z8" s="19"/>
      <c r="AA8" s="19"/>
      <c r="AB8" s="19"/>
      <c r="AC8" s="19"/>
      <c r="AD8" s="19"/>
      <c r="AE8" s="19"/>
    </row>
    <row r="9" spans="1:31" ht="16.5">
      <c r="A9" s="21"/>
      <c r="B9" s="16"/>
      <c r="C9" s="18"/>
      <c r="D9" s="16"/>
      <c r="E9" s="24"/>
      <c r="F9" s="13"/>
      <c r="G9" s="12"/>
      <c r="H9" s="13"/>
      <c r="I9" s="24"/>
      <c r="J9" s="13"/>
      <c r="K9" s="12"/>
      <c r="L9" s="13"/>
      <c r="M9" s="24"/>
      <c r="N9" s="13"/>
      <c r="O9" s="12"/>
      <c r="P9" s="16"/>
      <c r="Q9" s="21">
        <v>21000</v>
      </c>
      <c r="R9" s="16"/>
      <c r="S9" s="18" t="s">
        <v>48</v>
      </c>
      <c r="T9" s="17"/>
      <c r="U9" s="24">
        <v>7447948</v>
      </c>
      <c r="V9" s="19"/>
      <c r="W9" s="12">
        <v>1</v>
      </c>
      <c r="X9" s="19"/>
      <c r="Y9" s="24">
        <v>4152993</v>
      </c>
      <c r="Z9" s="19"/>
      <c r="AA9" s="12">
        <v>1</v>
      </c>
      <c r="AB9" s="19"/>
      <c r="AC9" s="24">
        <v>4602753</v>
      </c>
      <c r="AD9" s="19"/>
      <c r="AE9" s="12">
        <v>1</v>
      </c>
    </row>
    <row r="10" spans="1:31" ht="15.75" customHeight="1">
      <c r="A10" s="21">
        <v>11500</v>
      </c>
      <c r="B10" s="16"/>
      <c r="C10" s="18" t="s">
        <v>9</v>
      </c>
      <c r="D10" s="16"/>
      <c r="E10" s="25">
        <v>120967773</v>
      </c>
      <c r="F10" s="13"/>
      <c r="G10" s="12">
        <v>16</v>
      </c>
      <c r="H10" s="13"/>
      <c r="I10" s="25">
        <v>120850612</v>
      </c>
      <c r="J10" s="13"/>
      <c r="K10" s="12">
        <v>17</v>
      </c>
      <c r="L10" s="13"/>
      <c r="M10" s="25">
        <v>114414516</v>
      </c>
      <c r="N10" s="13"/>
      <c r="O10" s="12">
        <v>17</v>
      </c>
      <c r="P10" s="16"/>
      <c r="Q10" s="21">
        <v>22000</v>
      </c>
      <c r="R10" s="16"/>
      <c r="S10" s="18" t="s">
        <v>49</v>
      </c>
      <c r="T10" s="17"/>
      <c r="U10" s="20">
        <v>6936346</v>
      </c>
      <c r="V10" s="19"/>
      <c r="W10" s="12">
        <v>1</v>
      </c>
      <c r="X10" s="19"/>
      <c r="Y10" s="20">
        <v>3464639</v>
      </c>
      <c r="Z10" s="19"/>
      <c r="AA10" s="12">
        <v>1</v>
      </c>
      <c r="AB10" s="19"/>
      <c r="AC10" s="20">
        <v>2638777</v>
      </c>
      <c r="AD10" s="19"/>
      <c r="AE10" s="12" t="s">
        <v>4</v>
      </c>
    </row>
    <row r="11" spans="1:31" ht="18" customHeight="1">
      <c r="A11" s="23"/>
      <c r="G11" s="27"/>
      <c r="K11" s="27"/>
      <c r="O11" s="27"/>
      <c r="Q11" s="21">
        <v>22500</v>
      </c>
      <c r="R11" s="16"/>
      <c r="S11" s="18" t="s">
        <v>50</v>
      </c>
      <c r="T11" s="17"/>
      <c r="U11" s="25" t="s">
        <v>254</v>
      </c>
      <c r="V11" s="19"/>
      <c r="W11" s="12" t="s">
        <v>4</v>
      </c>
      <c r="X11" s="19"/>
      <c r="Y11" s="12" t="s">
        <v>4</v>
      </c>
      <c r="Z11" s="19"/>
      <c r="AA11" s="12" t="s">
        <v>4</v>
      </c>
      <c r="AB11" s="19"/>
      <c r="AC11" s="20">
        <v>646918</v>
      </c>
      <c r="AD11" s="19"/>
      <c r="AE11" s="12" t="s">
        <v>4</v>
      </c>
    </row>
    <row r="12" spans="1:31" ht="16.5">
      <c r="A12" s="21">
        <v>12000</v>
      </c>
      <c r="B12" s="16"/>
      <c r="C12" s="18" t="s">
        <v>63</v>
      </c>
      <c r="D12" s="16"/>
      <c r="E12" s="25">
        <v>29279169</v>
      </c>
      <c r="F12" s="13"/>
      <c r="G12" s="12">
        <v>4</v>
      </c>
      <c r="H12" s="13"/>
      <c r="I12" s="25">
        <v>19512146</v>
      </c>
      <c r="J12" s="13"/>
      <c r="K12" s="12">
        <v>3</v>
      </c>
      <c r="L12" s="13"/>
      <c r="M12" s="25">
        <v>20561907</v>
      </c>
      <c r="N12" s="13"/>
      <c r="O12" s="12">
        <v>3</v>
      </c>
      <c r="P12" s="16"/>
      <c r="Q12" s="21">
        <v>23000</v>
      </c>
      <c r="R12" s="16"/>
      <c r="S12" s="18" t="s">
        <v>51</v>
      </c>
      <c r="T12" s="17"/>
      <c r="U12" s="20">
        <v>11020521</v>
      </c>
      <c r="V12" s="19"/>
      <c r="W12" s="12">
        <v>2</v>
      </c>
      <c r="X12" s="19"/>
      <c r="Y12" s="20">
        <v>9784681</v>
      </c>
      <c r="Z12" s="19"/>
      <c r="AA12" s="12">
        <v>1</v>
      </c>
      <c r="AB12" s="19"/>
      <c r="AC12" s="20">
        <v>9978971</v>
      </c>
      <c r="AD12" s="19"/>
      <c r="AE12" s="12">
        <v>2</v>
      </c>
    </row>
    <row r="13" spans="1:31" ht="16.5">
      <c r="A13" s="23"/>
      <c r="E13" s="25"/>
      <c r="G13" s="27"/>
      <c r="I13" s="25"/>
      <c r="K13" s="27"/>
      <c r="M13" s="25"/>
      <c r="O13" s="27"/>
      <c r="Q13" s="21">
        <v>23200</v>
      </c>
      <c r="R13" s="16"/>
      <c r="S13" s="18" t="s">
        <v>52</v>
      </c>
      <c r="T13" s="17"/>
      <c r="U13" s="20">
        <v>917094</v>
      </c>
      <c r="V13" s="19"/>
      <c r="W13" s="12" t="s">
        <v>4</v>
      </c>
      <c r="X13" s="19"/>
      <c r="Y13" s="20">
        <v>264515</v>
      </c>
      <c r="Z13" s="19"/>
      <c r="AA13" s="12" t="s">
        <v>4</v>
      </c>
      <c r="AB13" s="19"/>
      <c r="AC13" s="20">
        <v>179361</v>
      </c>
      <c r="AD13" s="19"/>
      <c r="AE13" s="12" t="s">
        <v>4</v>
      </c>
    </row>
    <row r="14" spans="1:31" ht="16.5">
      <c r="A14" s="21">
        <v>12500</v>
      </c>
      <c r="B14" s="16"/>
      <c r="C14" s="18" t="s">
        <v>204</v>
      </c>
      <c r="E14" s="25" t="s">
        <v>254</v>
      </c>
      <c r="G14" s="27" t="s">
        <v>205</v>
      </c>
      <c r="I14" s="12" t="s">
        <v>4</v>
      </c>
      <c r="K14" s="12" t="s">
        <v>4</v>
      </c>
      <c r="M14" s="25">
        <v>661300</v>
      </c>
      <c r="O14" s="27" t="s">
        <v>4</v>
      </c>
      <c r="Q14" s="21">
        <v>23500</v>
      </c>
      <c r="R14" s="16"/>
      <c r="S14" s="18" t="s">
        <v>53</v>
      </c>
      <c r="T14" s="17"/>
      <c r="U14" s="84">
        <v>646541390</v>
      </c>
      <c r="V14" s="19"/>
      <c r="W14" s="12">
        <v>87</v>
      </c>
      <c r="X14" s="19"/>
      <c r="Y14" s="84">
        <v>614516605</v>
      </c>
      <c r="Z14" s="19"/>
      <c r="AA14" s="12">
        <v>89</v>
      </c>
      <c r="AB14" s="19"/>
      <c r="AC14" s="20">
        <v>584764610</v>
      </c>
      <c r="AD14" s="19"/>
      <c r="AE14" s="12">
        <v>88</v>
      </c>
    </row>
    <row r="15" spans="1:31" ht="16.5">
      <c r="A15" s="23"/>
      <c r="E15" s="25"/>
      <c r="G15" s="27"/>
      <c r="I15" s="25"/>
      <c r="K15" s="27"/>
      <c r="M15" s="25"/>
      <c r="O15" s="27"/>
      <c r="Q15" s="21">
        <v>24000</v>
      </c>
      <c r="R15" s="16"/>
      <c r="S15" s="18" t="s">
        <v>54</v>
      </c>
      <c r="T15" s="17"/>
      <c r="U15" s="20">
        <v>21000000</v>
      </c>
      <c r="V15" s="19"/>
      <c r="W15" s="12">
        <v>3</v>
      </c>
      <c r="X15" s="19"/>
      <c r="Y15" s="20">
        <v>18500000</v>
      </c>
      <c r="Z15" s="19"/>
      <c r="AA15" s="12">
        <v>3</v>
      </c>
      <c r="AB15" s="19"/>
      <c r="AC15" s="20">
        <v>23800000</v>
      </c>
      <c r="AD15" s="19"/>
      <c r="AE15" s="12">
        <v>4</v>
      </c>
    </row>
    <row r="16" spans="1:31" ht="16.5">
      <c r="A16" s="21">
        <v>13000</v>
      </c>
      <c r="B16" s="16"/>
      <c r="C16" s="18" t="s">
        <v>40</v>
      </c>
      <c r="D16" s="16"/>
      <c r="E16" s="25">
        <v>18077614</v>
      </c>
      <c r="F16" s="13"/>
      <c r="G16" s="12">
        <v>2</v>
      </c>
      <c r="H16" s="13"/>
      <c r="I16" s="25">
        <v>18161708</v>
      </c>
      <c r="J16" s="13"/>
      <c r="K16" s="12">
        <v>3</v>
      </c>
      <c r="L16" s="13"/>
      <c r="M16" s="25">
        <v>19038524</v>
      </c>
      <c r="N16" s="13"/>
      <c r="O16" s="12">
        <v>3</v>
      </c>
      <c r="P16" s="16"/>
      <c r="Q16" s="21">
        <v>25500</v>
      </c>
      <c r="R16" s="16"/>
      <c r="S16" s="18" t="s">
        <v>55</v>
      </c>
      <c r="T16" s="17"/>
      <c r="U16" s="20">
        <v>4315776</v>
      </c>
      <c r="V16" s="19"/>
      <c r="W16" s="12">
        <v>1</v>
      </c>
      <c r="X16" s="19"/>
      <c r="Y16" s="20">
        <v>3364380</v>
      </c>
      <c r="Z16" s="19"/>
      <c r="AA16" s="12" t="s">
        <v>202</v>
      </c>
      <c r="AB16" s="19"/>
      <c r="AC16" s="20">
        <v>3236279</v>
      </c>
      <c r="AD16" s="19"/>
      <c r="AE16" s="12" t="s">
        <v>4</v>
      </c>
    </row>
    <row r="17" spans="1:31" ht="16.5">
      <c r="A17" s="23"/>
      <c r="E17" s="25"/>
      <c r="G17" s="27"/>
      <c r="I17" s="25"/>
      <c r="K17" s="27"/>
      <c r="M17" s="25"/>
      <c r="O17" s="27"/>
      <c r="Q17" s="21">
        <v>25600</v>
      </c>
      <c r="R17" s="16"/>
      <c r="S17" s="18" t="s">
        <v>56</v>
      </c>
      <c r="T17" s="17"/>
      <c r="U17" s="20">
        <v>605956</v>
      </c>
      <c r="V17" s="19"/>
      <c r="W17" s="12" t="s">
        <v>4</v>
      </c>
      <c r="X17" s="19"/>
      <c r="Y17" s="20">
        <v>606139</v>
      </c>
      <c r="Z17" s="19"/>
      <c r="AA17" s="12" t="s">
        <v>4</v>
      </c>
      <c r="AB17" s="19"/>
      <c r="AC17" s="20">
        <v>416482</v>
      </c>
      <c r="AD17" s="19"/>
      <c r="AE17" s="12" t="s">
        <v>4</v>
      </c>
    </row>
    <row r="18" spans="1:31" ht="16.5">
      <c r="A18" s="21">
        <v>13500</v>
      </c>
      <c r="B18" s="16"/>
      <c r="C18" s="18" t="s">
        <v>41</v>
      </c>
      <c r="D18" s="16"/>
      <c r="E18" s="25">
        <v>465969918</v>
      </c>
      <c r="F18" s="13"/>
      <c r="G18" s="12">
        <v>63</v>
      </c>
      <c r="H18" s="13"/>
      <c r="I18" s="25">
        <v>444641614</v>
      </c>
      <c r="J18" s="13"/>
      <c r="K18" s="12">
        <v>64</v>
      </c>
      <c r="L18" s="13"/>
      <c r="M18" s="25">
        <v>439482284</v>
      </c>
      <c r="N18" s="13"/>
      <c r="O18" s="12">
        <v>66</v>
      </c>
      <c r="Q18" s="21">
        <v>29300</v>
      </c>
      <c r="R18" s="16"/>
      <c r="S18" s="18" t="s">
        <v>57</v>
      </c>
      <c r="T18" s="17"/>
      <c r="U18" s="20">
        <v>360178</v>
      </c>
      <c r="V18" s="19"/>
      <c r="W18" s="12" t="s">
        <v>4</v>
      </c>
      <c r="X18" s="19"/>
      <c r="Y18" s="20">
        <v>373868</v>
      </c>
      <c r="Z18" s="19"/>
      <c r="AA18" s="12" t="s">
        <v>4</v>
      </c>
      <c r="AB18" s="19"/>
      <c r="AC18" s="20">
        <v>370233</v>
      </c>
      <c r="AD18" s="19"/>
      <c r="AE18" s="12" t="s">
        <v>4</v>
      </c>
    </row>
    <row r="19" spans="1:31" ht="16.5">
      <c r="A19" s="23"/>
      <c r="E19" s="25"/>
      <c r="G19" s="27"/>
      <c r="I19" s="25"/>
      <c r="K19" s="27"/>
      <c r="M19" s="25"/>
      <c r="O19" s="27"/>
      <c r="Q19" s="21">
        <v>29500</v>
      </c>
      <c r="R19" s="16"/>
      <c r="S19" s="18" t="s">
        <v>58</v>
      </c>
      <c r="T19" s="17"/>
      <c r="U19" s="20">
        <v>1368450</v>
      </c>
      <c r="V19" s="19"/>
      <c r="W19" s="12" t="s">
        <v>4</v>
      </c>
      <c r="X19" s="19"/>
      <c r="Y19" s="20">
        <v>1586432</v>
      </c>
      <c r="Z19" s="19"/>
      <c r="AA19" s="12" t="s">
        <v>4</v>
      </c>
      <c r="AB19" s="19"/>
      <c r="AC19" s="20">
        <v>1271350</v>
      </c>
      <c r="AD19" s="19"/>
      <c r="AE19" s="12" t="s">
        <v>4</v>
      </c>
    </row>
    <row r="20" spans="1:31" ht="16.5">
      <c r="A20" s="21">
        <v>14000</v>
      </c>
      <c r="B20" s="16"/>
      <c r="C20" s="18" t="s">
        <v>42</v>
      </c>
      <c r="D20" s="16"/>
      <c r="E20" s="25">
        <v>41882527</v>
      </c>
      <c r="F20" s="13"/>
      <c r="G20" s="12">
        <v>6</v>
      </c>
      <c r="H20" s="13"/>
      <c r="I20" s="25">
        <v>38968490</v>
      </c>
      <c r="J20" s="13"/>
      <c r="K20" s="12">
        <v>6</v>
      </c>
      <c r="L20" s="13"/>
      <c r="M20" s="25">
        <v>38321703</v>
      </c>
      <c r="N20" s="13"/>
      <c r="O20" s="12">
        <v>6</v>
      </c>
      <c r="Q20" s="21">
        <v>20000</v>
      </c>
      <c r="R20" s="16"/>
      <c r="S20" s="18" t="s">
        <v>33</v>
      </c>
      <c r="T20" s="17"/>
      <c r="U20" s="29">
        <v>700513659</v>
      </c>
      <c r="V20" s="19"/>
      <c r="W20" s="31">
        <v>95</v>
      </c>
      <c r="X20" s="19"/>
      <c r="Y20" s="29">
        <v>656614252</v>
      </c>
      <c r="Z20" s="19"/>
      <c r="AA20" s="31">
        <v>95</v>
      </c>
      <c r="AB20" s="19"/>
      <c r="AC20" s="29">
        <f>SUM(AC9:AC19)</f>
        <v>631905734</v>
      </c>
      <c r="AD20" s="19"/>
      <c r="AE20" s="31">
        <f>SUM(AE9:AE19)</f>
        <v>95</v>
      </c>
    </row>
    <row r="21" spans="1:31" ht="16.5">
      <c r="A21" s="23"/>
      <c r="E21" s="25"/>
      <c r="G21" s="27"/>
      <c r="I21" s="25"/>
      <c r="K21" s="27"/>
      <c r="M21" s="25"/>
      <c r="O21" s="27"/>
      <c r="P21" s="16"/>
      <c r="Q21" s="21"/>
      <c r="R21" s="16"/>
      <c r="S21" s="18" t="s">
        <v>59</v>
      </c>
      <c r="T21" s="17"/>
      <c r="U21" s="19"/>
      <c r="V21" s="19"/>
      <c r="W21" s="19"/>
      <c r="X21" s="19"/>
      <c r="Y21" s="19"/>
      <c r="Z21" s="19"/>
      <c r="AA21" s="19"/>
      <c r="AB21" s="19"/>
      <c r="AC21" s="19"/>
      <c r="AD21" s="19"/>
      <c r="AE21" s="19"/>
    </row>
    <row r="22" spans="1:31" ht="16.5">
      <c r="A22" s="21">
        <v>14500</v>
      </c>
      <c r="B22" s="16"/>
      <c r="C22" s="18" t="s">
        <v>43</v>
      </c>
      <c r="D22" s="16"/>
      <c r="E22" s="25">
        <v>22917525</v>
      </c>
      <c r="F22" s="13"/>
      <c r="G22" s="12">
        <v>3</v>
      </c>
      <c r="H22" s="13"/>
      <c r="I22" s="25">
        <v>10622757</v>
      </c>
      <c r="J22" s="13"/>
      <c r="K22" s="12">
        <v>2</v>
      </c>
      <c r="L22" s="13"/>
      <c r="M22" s="25">
        <v>3739979</v>
      </c>
      <c r="N22" s="13"/>
      <c r="O22" s="12">
        <v>1</v>
      </c>
      <c r="Q22" s="21"/>
      <c r="R22" s="16"/>
      <c r="S22" s="18" t="s">
        <v>34</v>
      </c>
      <c r="T22" s="17"/>
      <c r="U22" s="19"/>
      <c r="V22" s="19"/>
      <c r="W22" s="19"/>
      <c r="X22" s="19"/>
      <c r="Y22" s="19"/>
      <c r="Z22" s="19"/>
      <c r="AA22" s="19"/>
      <c r="AB22" s="19"/>
      <c r="AC22" s="19"/>
      <c r="AD22" s="19"/>
      <c r="AE22" s="19"/>
    </row>
    <row r="23" spans="1:31" ht="16.5">
      <c r="A23" s="34"/>
      <c r="E23" s="25"/>
      <c r="G23" s="27"/>
      <c r="I23" s="25"/>
      <c r="K23" s="27"/>
      <c r="M23" s="25"/>
      <c r="O23" s="27"/>
      <c r="P23" s="16"/>
      <c r="Q23" s="21">
        <v>31101</v>
      </c>
      <c r="R23" s="16"/>
      <c r="S23" s="18" t="s">
        <v>35</v>
      </c>
      <c r="T23" s="17"/>
      <c r="U23" s="20">
        <v>28540770</v>
      </c>
      <c r="V23" s="19"/>
      <c r="W23" s="12">
        <v>4</v>
      </c>
      <c r="X23" s="19"/>
      <c r="Y23" s="20">
        <v>26197534</v>
      </c>
      <c r="Z23" s="19"/>
      <c r="AA23" s="12">
        <v>4</v>
      </c>
      <c r="AB23" s="19"/>
      <c r="AC23" s="20">
        <v>26197534</v>
      </c>
      <c r="AD23" s="19"/>
      <c r="AE23" s="12">
        <v>4</v>
      </c>
    </row>
    <row r="24" spans="1:31" ht="16.5">
      <c r="A24" s="21">
        <v>15500</v>
      </c>
      <c r="B24" s="16"/>
      <c r="C24" s="18" t="s">
        <v>10</v>
      </c>
      <c r="D24" s="16"/>
      <c r="E24" s="25">
        <v>5884301</v>
      </c>
      <c r="F24" s="13"/>
      <c r="G24" s="12">
        <v>1</v>
      </c>
      <c r="H24" s="13"/>
      <c r="I24" s="25">
        <v>5787462</v>
      </c>
      <c r="J24" s="13"/>
      <c r="K24" s="12">
        <v>1</v>
      </c>
      <c r="L24" s="13"/>
      <c r="M24" s="25">
        <v>5754873</v>
      </c>
      <c r="N24" s="13"/>
      <c r="O24" s="12">
        <v>1</v>
      </c>
      <c r="Q24" s="21">
        <v>31121</v>
      </c>
      <c r="R24" s="16"/>
      <c r="S24" s="18" t="s">
        <v>17</v>
      </c>
      <c r="T24" s="17"/>
      <c r="U24" s="19"/>
      <c r="V24" s="19"/>
      <c r="W24" s="12"/>
      <c r="X24" s="19"/>
      <c r="Y24" s="19"/>
      <c r="Z24" s="19"/>
      <c r="AA24" s="12"/>
      <c r="AB24" s="19"/>
      <c r="AC24" s="19"/>
      <c r="AD24" s="19"/>
      <c r="AE24" s="12"/>
    </row>
    <row r="25" spans="1:31" ht="16.5">
      <c r="A25" s="23"/>
      <c r="E25" s="25"/>
      <c r="G25" s="27"/>
      <c r="I25" s="25"/>
      <c r="K25" s="27"/>
      <c r="M25" s="25"/>
      <c r="O25" s="27"/>
      <c r="Q25" s="21"/>
      <c r="R25" s="16"/>
      <c r="S25" s="18" t="s">
        <v>3</v>
      </c>
      <c r="T25" s="17"/>
      <c r="U25" s="20">
        <v>865379</v>
      </c>
      <c r="V25" s="19"/>
      <c r="W25" s="12" t="s">
        <v>4</v>
      </c>
      <c r="X25" s="19"/>
      <c r="Y25" s="20">
        <v>865379</v>
      </c>
      <c r="Z25" s="19"/>
      <c r="AA25" s="12" t="s">
        <v>4</v>
      </c>
      <c r="AB25" s="19"/>
      <c r="AC25" s="20">
        <v>865379</v>
      </c>
      <c r="AD25" s="19"/>
      <c r="AE25" s="12" t="s">
        <v>4</v>
      </c>
    </row>
    <row r="26" spans="1:31" ht="16.5">
      <c r="A26" s="21">
        <v>18500</v>
      </c>
      <c r="B26" s="16"/>
      <c r="C26" s="18" t="s">
        <v>44</v>
      </c>
      <c r="D26" s="16"/>
      <c r="E26" s="25">
        <v>6856539</v>
      </c>
      <c r="F26" s="13"/>
      <c r="G26" s="12">
        <v>1</v>
      </c>
      <c r="H26" s="13"/>
      <c r="I26" s="25">
        <v>6914949</v>
      </c>
      <c r="J26" s="13"/>
      <c r="K26" s="12">
        <v>1</v>
      </c>
      <c r="L26" s="13"/>
      <c r="M26" s="25">
        <v>6866976</v>
      </c>
      <c r="N26" s="13"/>
      <c r="O26" s="12">
        <v>1</v>
      </c>
      <c r="Q26" s="21">
        <v>31501</v>
      </c>
      <c r="R26" s="16"/>
      <c r="S26" s="18" t="s">
        <v>163</v>
      </c>
      <c r="T26" s="17"/>
      <c r="U26" s="20">
        <v>5416</v>
      </c>
      <c r="V26" s="19"/>
      <c r="W26" s="12" t="s">
        <v>4</v>
      </c>
      <c r="X26" s="19"/>
      <c r="Y26" s="20">
        <v>5416</v>
      </c>
      <c r="Z26" s="19"/>
      <c r="AA26" s="12" t="s">
        <v>4</v>
      </c>
      <c r="AB26" s="19"/>
      <c r="AC26" s="12">
        <v>5416</v>
      </c>
      <c r="AD26" s="19"/>
      <c r="AE26" s="12" t="s">
        <v>4</v>
      </c>
    </row>
    <row r="27" spans="1:31" ht="16.5">
      <c r="A27" s="23"/>
      <c r="E27" s="25"/>
      <c r="G27" s="27"/>
      <c r="I27" s="25"/>
      <c r="K27" s="27"/>
      <c r="M27" s="25"/>
      <c r="O27" s="27"/>
      <c r="P27" s="16"/>
      <c r="Q27" s="21">
        <v>31599</v>
      </c>
      <c r="R27" s="16"/>
      <c r="S27" s="18" t="s">
        <v>18</v>
      </c>
      <c r="T27" s="17"/>
      <c r="U27" s="19"/>
      <c r="V27" s="19"/>
      <c r="W27" s="12"/>
      <c r="X27" s="19"/>
      <c r="Y27" s="19"/>
      <c r="Z27" s="19"/>
      <c r="AA27" s="12"/>
      <c r="AB27" s="19"/>
      <c r="AC27" s="19"/>
      <c r="AD27" s="19"/>
      <c r="AE27" s="12"/>
    </row>
    <row r="28" spans="1:31" ht="16.5">
      <c r="A28" s="21">
        <v>19000</v>
      </c>
      <c r="B28" s="16"/>
      <c r="C28" s="18" t="s">
        <v>45</v>
      </c>
      <c r="D28" s="16"/>
      <c r="E28" s="25">
        <v>1457386</v>
      </c>
      <c r="F28" s="13"/>
      <c r="G28" s="12" t="s">
        <v>4</v>
      </c>
      <c r="H28" s="13"/>
      <c r="I28" s="25">
        <v>1502834</v>
      </c>
      <c r="J28" s="13"/>
      <c r="K28" s="12" t="s">
        <v>4</v>
      </c>
      <c r="L28" s="13"/>
      <c r="M28" s="25">
        <v>1444211</v>
      </c>
      <c r="N28" s="13"/>
      <c r="O28" s="12" t="s">
        <v>4</v>
      </c>
      <c r="Q28" s="21">
        <v>32001</v>
      </c>
      <c r="R28" s="16"/>
      <c r="S28" s="18" t="s">
        <v>5</v>
      </c>
      <c r="T28" s="17"/>
      <c r="U28" s="20">
        <v>4703659</v>
      </c>
      <c r="V28" s="19"/>
      <c r="W28" s="12" t="s">
        <v>4</v>
      </c>
      <c r="X28" s="19"/>
      <c r="Y28" s="20">
        <v>3485129</v>
      </c>
      <c r="Z28" s="19"/>
      <c r="AA28" s="12" t="s">
        <v>4</v>
      </c>
      <c r="AB28" s="19"/>
      <c r="AC28" s="20">
        <v>3485129</v>
      </c>
      <c r="AD28" s="19"/>
      <c r="AE28" s="12" t="s">
        <v>4</v>
      </c>
    </row>
    <row r="29" spans="1:31" ht="16.5">
      <c r="A29" s="23"/>
      <c r="E29" s="25"/>
      <c r="G29" s="27"/>
      <c r="I29" s="25"/>
      <c r="K29" s="27"/>
      <c r="M29" s="25"/>
      <c r="O29" s="27"/>
      <c r="P29" s="16"/>
      <c r="Q29" s="21">
        <v>32003</v>
      </c>
      <c r="R29" s="16"/>
      <c r="S29" s="18" t="s">
        <v>6</v>
      </c>
      <c r="T29" s="17"/>
      <c r="U29" s="20">
        <v>60508</v>
      </c>
      <c r="V29" s="19"/>
      <c r="W29" s="12" t="s">
        <v>4</v>
      </c>
      <c r="X29" s="19"/>
      <c r="Y29" s="20">
        <v>60508</v>
      </c>
      <c r="Z29" s="19"/>
      <c r="AA29" s="12" t="s">
        <v>4</v>
      </c>
      <c r="AB29" s="19"/>
      <c r="AC29" s="20">
        <v>60508</v>
      </c>
      <c r="AD29" s="19"/>
      <c r="AE29" s="12" t="s">
        <v>4</v>
      </c>
    </row>
    <row r="30" spans="1:31" ht="16.5">
      <c r="A30" s="21">
        <v>19300</v>
      </c>
      <c r="B30" s="16"/>
      <c r="C30" s="18" t="s">
        <v>46</v>
      </c>
      <c r="D30" s="16"/>
      <c r="E30" s="25">
        <v>1002970</v>
      </c>
      <c r="F30" s="13"/>
      <c r="G30" s="12" t="s">
        <v>4</v>
      </c>
      <c r="H30" s="13"/>
      <c r="I30" s="25">
        <v>919410</v>
      </c>
      <c r="J30" s="13"/>
      <c r="K30" s="12" t="s">
        <v>4</v>
      </c>
      <c r="L30" s="13"/>
      <c r="M30" s="25">
        <v>937963</v>
      </c>
      <c r="N30" s="13"/>
      <c r="O30" s="12" t="s">
        <v>4</v>
      </c>
      <c r="Q30" s="21">
        <v>32011</v>
      </c>
      <c r="R30" s="16"/>
      <c r="S30" s="18" t="s">
        <v>7</v>
      </c>
      <c r="T30" s="17"/>
      <c r="U30" s="20">
        <v>5137613</v>
      </c>
      <c r="V30" s="19"/>
      <c r="W30" s="12">
        <v>1</v>
      </c>
      <c r="X30" s="19"/>
      <c r="Y30" s="20">
        <v>5234206</v>
      </c>
      <c r="Z30" s="19"/>
      <c r="AA30" s="12">
        <v>1</v>
      </c>
      <c r="AB30" s="19"/>
      <c r="AC30" s="20">
        <v>4533713</v>
      </c>
      <c r="AD30" s="19"/>
      <c r="AE30" s="12">
        <v>1</v>
      </c>
    </row>
    <row r="31" spans="1:31" ht="16.5">
      <c r="A31" s="23"/>
      <c r="E31" s="25"/>
      <c r="G31" s="25"/>
      <c r="I31" s="25"/>
      <c r="K31" s="25"/>
      <c r="M31" s="25"/>
      <c r="O31" s="25"/>
      <c r="P31" s="16"/>
      <c r="Q31" s="21"/>
      <c r="R31" s="16"/>
      <c r="S31" s="18" t="s">
        <v>36</v>
      </c>
      <c r="T31" s="17"/>
      <c r="U31" s="19"/>
      <c r="V31" s="19"/>
      <c r="W31" s="12"/>
      <c r="X31" s="19"/>
      <c r="Y31" s="19"/>
      <c r="Z31" s="19"/>
      <c r="AA31" s="12"/>
      <c r="AB31" s="19"/>
      <c r="AC31" s="19"/>
      <c r="AD31" s="19"/>
      <c r="AE31" s="12"/>
    </row>
    <row r="32" spans="1:31" ht="16.5" customHeight="1">
      <c r="A32" s="21">
        <v>19500</v>
      </c>
      <c r="B32" s="16"/>
      <c r="C32" s="18" t="s">
        <v>47</v>
      </c>
      <c r="D32" s="16"/>
      <c r="E32" s="25">
        <v>5950362</v>
      </c>
      <c r="F32" s="13"/>
      <c r="G32" s="25">
        <v>1</v>
      </c>
      <c r="H32" s="13"/>
      <c r="I32" s="25">
        <v>2221463</v>
      </c>
      <c r="J32" s="13"/>
      <c r="K32" s="25" t="s">
        <v>4</v>
      </c>
      <c r="L32" s="13"/>
      <c r="M32" s="25">
        <v>2006184</v>
      </c>
      <c r="N32" s="13"/>
      <c r="O32" s="25" t="s">
        <v>4</v>
      </c>
      <c r="Q32" s="21">
        <v>32521</v>
      </c>
      <c r="R32" s="16"/>
      <c r="S32" s="18" t="s">
        <v>61</v>
      </c>
      <c r="T32" s="17"/>
      <c r="U32" s="30">
        <v>14711</v>
      </c>
      <c r="V32" s="19"/>
      <c r="W32" s="12" t="s">
        <v>4</v>
      </c>
      <c r="X32" s="19"/>
      <c r="Y32" s="30">
        <v>-2613</v>
      </c>
      <c r="Z32" s="19"/>
      <c r="AA32" s="12" t="s">
        <v>4</v>
      </c>
      <c r="AB32" s="19"/>
      <c r="AC32" s="33">
        <v>-14118</v>
      </c>
      <c r="AD32" s="19"/>
      <c r="AE32" s="12" t="s">
        <v>4</v>
      </c>
    </row>
    <row r="33" spans="1:31" ht="16.5">
      <c r="A33" s="21"/>
      <c r="B33" s="16"/>
      <c r="C33" s="18"/>
      <c r="D33" s="16"/>
      <c r="E33" s="25"/>
      <c r="F33" s="13"/>
      <c r="G33" s="25"/>
      <c r="H33" s="13"/>
      <c r="I33" s="25"/>
      <c r="J33" s="13"/>
      <c r="K33" s="25"/>
      <c r="L33" s="13"/>
      <c r="M33" s="25"/>
      <c r="N33" s="13"/>
      <c r="O33" s="25"/>
      <c r="Q33" s="21">
        <v>32523</v>
      </c>
      <c r="R33" s="16"/>
      <c r="S33" s="18" t="s">
        <v>62</v>
      </c>
      <c r="T33" s="17"/>
      <c r="U33" s="20">
        <v>551831</v>
      </c>
      <c r="V33" s="19"/>
      <c r="W33" s="12" t="s">
        <v>4</v>
      </c>
      <c r="X33" s="19"/>
      <c r="Y33" s="20">
        <v>784145</v>
      </c>
      <c r="Z33" s="19"/>
      <c r="AA33" s="12" t="s">
        <v>4</v>
      </c>
      <c r="AB33" s="19"/>
      <c r="AC33" s="20">
        <v>643056</v>
      </c>
      <c r="AD33" s="19"/>
      <c r="AE33" s="12" t="s">
        <v>4</v>
      </c>
    </row>
    <row r="34" spans="1:31" ht="16.5">
      <c r="A34" s="23"/>
      <c r="Q34" s="21">
        <v>30000</v>
      </c>
      <c r="R34" s="16"/>
      <c r="S34" s="18" t="s">
        <v>37</v>
      </c>
      <c r="T34" s="17"/>
      <c r="U34" s="29">
        <v>39879887</v>
      </c>
      <c r="V34" s="19"/>
      <c r="W34" s="32">
        <v>5</v>
      </c>
      <c r="X34" s="19"/>
      <c r="Y34" s="29">
        <v>36629704</v>
      </c>
      <c r="Z34" s="19"/>
      <c r="AA34" s="32">
        <v>5</v>
      </c>
      <c r="AB34" s="19"/>
      <c r="AC34" s="29">
        <f>SUM(AC23:AC33)</f>
        <v>35776617</v>
      </c>
      <c r="AD34" s="19"/>
      <c r="AE34" s="32">
        <f>SUM(AE23:AE33)</f>
        <v>5</v>
      </c>
    </row>
    <row r="35" spans="1:31" ht="17.25" thickBot="1">
      <c r="A35" s="21">
        <v>10000</v>
      </c>
      <c r="B35" s="16"/>
      <c r="C35" s="18" t="s">
        <v>38</v>
      </c>
      <c r="D35" s="16"/>
      <c r="E35" s="26">
        <v>740393546</v>
      </c>
      <c r="F35" s="13"/>
      <c r="G35" s="28">
        <v>100</v>
      </c>
      <c r="H35" s="13"/>
      <c r="I35" s="26">
        <v>693243956</v>
      </c>
      <c r="J35" s="13"/>
      <c r="K35" s="28">
        <v>100</v>
      </c>
      <c r="L35" s="13"/>
      <c r="M35" s="26">
        <f>SUM(M8:M34)</f>
        <v>667682351</v>
      </c>
      <c r="N35" s="13"/>
      <c r="O35" s="28">
        <f>SUM(O8:O34)</f>
        <v>100</v>
      </c>
      <c r="Q35" s="16"/>
      <c r="S35" s="18" t="s">
        <v>39</v>
      </c>
      <c r="T35" s="17"/>
      <c r="U35" s="26">
        <v>740393546</v>
      </c>
      <c r="V35" s="19"/>
      <c r="W35" s="28">
        <v>100</v>
      </c>
      <c r="X35" s="19"/>
      <c r="Y35" s="26">
        <v>693243956</v>
      </c>
      <c r="Z35" s="19"/>
      <c r="AA35" s="28">
        <v>100</v>
      </c>
      <c r="AB35" s="19"/>
      <c r="AC35" s="26">
        <f>AC20+AC34</f>
        <v>667682351</v>
      </c>
      <c r="AD35" s="19"/>
      <c r="AE35" s="28">
        <f>AE20+AE34</f>
        <v>100</v>
      </c>
    </row>
    <row r="36" ht="16.5" thickTop="1"/>
  </sheetData>
  <sheetProtection/>
  <mergeCells count="11">
    <mergeCell ref="A4:AE4"/>
    <mergeCell ref="A5:AE5"/>
    <mergeCell ref="A1:AE1"/>
    <mergeCell ref="A2:AE2"/>
    <mergeCell ref="A3:AE3"/>
    <mergeCell ref="U6:W6"/>
    <mergeCell ref="Y6:AA6"/>
    <mergeCell ref="AC6:AE6"/>
    <mergeCell ref="E6:G6"/>
    <mergeCell ref="I6:K6"/>
    <mergeCell ref="M6:O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1"/>
  <sheetViews>
    <sheetView zoomScalePageLayoutView="0" workbookViewId="0" topLeftCell="A1">
      <selection activeCell="D60" sqref="D60:P61"/>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1.875" style="0"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99" t="s">
        <v>28</v>
      </c>
      <c r="B1" s="99"/>
      <c r="C1" s="99"/>
      <c r="D1" s="99"/>
      <c r="E1" s="99"/>
      <c r="F1" s="99"/>
      <c r="G1" s="99"/>
      <c r="H1" s="99"/>
      <c r="I1" s="99"/>
      <c r="J1" s="99"/>
      <c r="K1" s="99"/>
      <c r="L1" s="99"/>
      <c r="M1" s="99"/>
      <c r="N1" s="99"/>
      <c r="O1" s="99"/>
      <c r="P1" s="99"/>
      <c r="Q1" s="99"/>
      <c r="R1" s="99"/>
    </row>
    <row r="2" spans="1:18" ht="16.5">
      <c r="A2" s="99" t="s">
        <v>228</v>
      </c>
      <c r="B2" s="99"/>
      <c r="C2" s="99"/>
      <c r="D2" s="99"/>
      <c r="E2" s="99"/>
      <c r="F2" s="99"/>
      <c r="G2" s="99"/>
      <c r="H2" s="99"/>
      <c r="I2" s="99"/>
      <c r="J2" s="99"/>
      <c r="K2" s="99"/>
      <c r="L2" s="99"/>
      <c r="M2" s="99"/>
      <c r="N2" s="99"/>
      <c r="O2" s="99"/>
      <c r="P2" s="99"/>
      <c r="Q2" s="99"/>
      <c r="R2" s="99"/>
    </row>
    <row r="3" spans="1:18" ht="16.5">
      <c r="A3" s="99" t="s">
        <v>235</v>
      </c>
      <c r="B3" s="100"/>
      <c r="C3" s="100"/>
      <c r="D3" s="100"/>
      <c r="E3" s="100"/>
      <c r="F3" s="100"/>
      <c r="G3" s="100"/>
      <c r="H3" s="100"/>
      <c r="I3" s="100"/>
      <c r="J3" s="100"/>
      <c r="K3" s="100"/>
      <c r="L3" s="100"/>
      <c r="M3" s="100"/>
      <c r="N3" s="100"/>
      <c r="O3" s="100"/>
      <c r="P3" s="100"/>
      <c r="Q3" s="100"/>
      <c r="R3" s="100"/>
    </row>
    <row r="4" spans="1:18" ht="16.5">
      <c r="A4" s="99"/>
      <c r="B4" s="99"/>
      <c r="C4" s="99"/>
      <c r="D4" s="99"/>
      <c r="E4" s="99"/>
      <c r="F4" s="99"/>
      <c r="G4" s="99"/>
      <c r="H4" s="99"/>
      <c r="I4" s="99"/>
      <c r="J4" s="99"/>
      <c r="K4" s="99"/>
      <c r="L4" s="99"/>
      <c r="M4" s="99"/>
      <c r="N4" s="99"/>
      <c r="O4" s="99"/>
      <c r="P4" s="99"/>
      <c r="Q4" s="99"/>
      <c r="R4" s="99"/>
    </row>
    <row r="5" spans="1:18" ht="16.5">
      <c r="A5" s="96" t="s">
        <v>12</v>
      </c>
      <c r="B5" s="96"/>
      <c r="C5" s="96"/>
      <c r="D5" s="96"/>
      <c r="E5" s="96"/>
      <c r="F5" s="96"/>
      <c r="G5" s="96"/>
      <c r="H5" s="96"/>
      <c r="I5" s="96"/>
      <c r="J5" s="96"/>
      <c r="K5" s="96"/>
      <c r="L5" s="96"/>
      <c r="M5" s="96"/>
      <c r="N5" s="96"/>
      <c r="O5" s="96"/>
      <c r="P5" s="96"/>
      <c r="Q5" s="96"/>
      <c r="R5" s="96"/>
    </row>
    <row r="6" spans="1:18" ht="16.5">
      <c r="A6" s="96" t="s">
        <v>13</v>
      </c>
      <c r="B6" s="96"/>
      <c r="C6" s="96"/>
      <c r="D6" s="96"/>
      <c r="E6" s="96"/>
      <c r="F6" s="96"/>
      <c r="G6" s="96"/>
      <c r="H6" s="96"/>
      <c r="I6" s="96"/>
      <c r="J6" s="96"/>
      <c r="K6" s="96"/>
      <c r="L6" s="96"/>
      <c r="M6" s="96"/>
      <c r="N6" s="96"/>
      <c r="O6" s="96"/>
      <c r="P6" s="96"/>
      <c r="Q6" s="96"/>
      <c r="R6" s="96"/>
    </row>
    <row r="7" spans="1:18" s="11" customFormat="1" ht="18" thickBot="1">
      <c r="A7" s="35"/>
      <c r="B7" s="35"/>
      <c r="C7" s="35"/>
      <c r="D7" s="97" t="s">
        <v>236</v>
      </c>
      <c r="E7" s="98"/>
      <c r="F7" s="98"/>
      <c r="G7" s="10"/>
      <c r="H7" s="97" t="s">
        <v>229</v>
      </c>
      <c r="I7" s="98"/>
      <c r="J7" s="98"/>
      <c r="K7" s="35"/>
      <c r="L7" s="97" t="s">
        <v>237</v>
      </c>
      <c r="M7" s="98"/>
      <c r="N7" s="98"/>
      <c r="O7" s="10"/>
      <c r="P7" s="97" t="s">
        <v>230</v>
      </c>
      <c r="Q7" s="98"/>
      <c r="R7" s="98"/>
    </row>
    <row r="8" spans="1:18" s="11" customFormat="1" ht="18" thickBot="1">
      <c r="A8" s="37" t="s">
        <v>1</v>
      </c>
      <c r="B8" s="35"/>
      <c r="C8" s="35"/>
      <c r="D8" s="9" t="s">
        <v>2</v>
      </c>
      <c r="E8" s="38"/>
      <c r="F8" s="36" t="s">
        <v>30</v>
      </c>
      <c r="G8" s="10"/>
      <c r="H8" s="9" t="s">
        <v>2</v>
      </c>
      <c r="I8" s="38"/>
      <c r="J8" s="36" t="s">
        <v>30</v>
      </c>
      <c r="K8" s="35"/>
      <c r="L8" s="9" t="s">
        <v>2</v>
      </c>
      <c r="M8" s="38"/>
      <c r="N8" s="36" t="s">
        <v>30</v>
      </c>
      <c r="O8" s="10"/>
      <c r="P8" s="9" t="s">
        <v>2</v>
      </c>
      <c r="Q8" s="38"/>
      <c r="R8" s="36" t="s">
        <v>30</v>
      </c>
    </row>
    <row r="9" spans="1:18" ht="17.25">
      <c r="A9" s="35">
        <v>41000</v>
      </c>
      <c r="B9" s="4"/>
      <c r="C9" s="5" t="s">
        <v>83</v>
      </c>
      <c r="D9" s="24">
        <v>3890619</v>
      </c>
      <c r="E9" s="13"/>
      <c r="F9" s="19">
        <v>89</v>
      </c>
      <c r="G9" s="13"/>
      <c r="H9" s="24">
        <v>3412544</v>
      </c>
      <c r="I9" s="13"/>
      <c r="J9" s="19">
        <v>108</v>
      </c>
      <c r="K9" s="16"/>
      <c r="L9" s="24">
        <v>11439321</v>
      </c>
      <c r="M9" s="13"/>
      <c r="N9" s="19">
        <v>99</v>
      </c>
      <c r="O9" s="13"/>
      <c r="P9" s="24">
        <v>9958901</v>
      </c>
      <c r="Q9" s="13"/>
      <c r="R9" s="19">
        <v>107</v>
      </c>
    </row>
    <row r="10" spans="1:18" ht="17.25">
      <c r="A10" s="35"/>
      <c r="B10" s="4"/>
      <c r="C10" s="6"/>
      <c r="D10" s="19"/>
      <c r="E10" s="13"/>
      <c r="F10" s="19"/>
      <c r="G10" s="13"/>
      <c r="H10" s="19"/>
      <c r="I10" s="13"/>
      <c r="J10" s="19"/>
      <c r="K10" s="16"/>
      <c r="L10" s="19"/>
      <c r="M10" s="13"/>
      <c r="N10" s="19"/>
      <c r="O10" s="13"/>
      <c r="P10" s="19"/>
      <c r="Q10" s="13"/>
      <c r="R10" s="19"/>
    </row>
    <row r="11" spans="1:18" ht="17.25">
      <c r="A11" s="35">
        <v>51000</v>
      </c>
      <c r="B11" s="4"/>
      <c r="C11" s="5" t="s">
        <v>85</v>
      </c>
      <c r="D11" s="30">
        <v>-1441263</v>
      </c>
      <c r="E11" s="13"/>
      <c r="F11" s="30">
        <v>-33</v>
      </c>
      <c r="G11" s="13"/>
      <c r="H11" s="30">
        <v>-1290470</v>
      </c>
      <c r="I11" s="13"/>
      <c r="J11" s="30">
        <v>-41</v>
      </c>
      <c r="K11" s="16"/>
      <c r="L11" s="30">
        <v>-4263689</v>
      </c>
      <c r="M11" s="13"/>
      <c r="N11" s="30">
        <v>-37</v>
      </c>
      <c r="O11" s="13"/>
      <c r="P11" s="30">
        <v>-3778427</v>
      </c>
      <c r="Q11" s="13"/>
      <c r="R11" s="30">
        <v>-41</v>
      </c>
    </row>
    <row r="12" spans="1:18" ht="17.25">
      <c r="A12" s="35"/>
      <c r="B12" s="4"/>
      <c r="C12" s="6"/>
      <c r="D12" s="19"/>
      <c r="E12" s="13"/>
      <c r="F12" s="19"/>
      <c r="G12" s="13"/>
      <c r="H12" s="19"/>
      <c r="I12" s="13"/>
      <c r="J12" s="19"/>
      <c r="K12" s="16"/>
      <c r="L12" s="19"/>
      <c r="M12" s="13"/>
      <c r="N12" s="19"/>
      <c r="O12" s="13"/>
      <c r="P12" s="19"/>
      <c r="Q12" s="13"/>
      <c r="R12" s="19"/>
    </row>
    <row r="13" spans="1:18" ht="17.25">
      <c r="A13" s="35">
        <v>49010</v>
      </c>
      <c r="B13" s="4"/>
      <c r="C13" s="5" t="s">
        <v>14</v>
      </c>
      <c r="D13" s="29">
        <f>SUM(D9:D12)</f>
        <v>2449356</v>
      </c>
      <c r="E13" s="13"/>
      <c r="F13" s="29">
        <f>SUM(F9:F12)</f>
        <v>56</v>
      </c>
      <c r="G13" s="13"/>
      <c r="H13" s="29">
        <f>SUM(H9:H12)</f>
        <v>2122074</v>
      </c>
      <c r="I13" s="13"/>
      <c r="J13" s="29">
        <f>SUM(J9:J12)</f>
        <v>67</v>
      </c>
      <c r="K13" s="16"/>
      <c r="L13" s="29">
        <f>SUM(L9:L12)</f>
        <v>7175632</v>
      </c>
      <c r="M13" s="13"/>
      <c r="N13" s="29">
        <f>SUM(N9:N12)</f>
        <v>62</v>
      </c>
      <c r="O13" s="13"/>
      <c r="P13" s="29">
        <f>SUM(P9:P12)</f>
        <v>6180474</v>
      </c>
      <c r="Q13" s="13"/>
      <c r="R13" s="29">
        <f>SUM(R9:R12)</f>
        <v>66</v>
      </c>
    </row>
    <row r="14" spans="1:18" ht="17.25">
      <c r="A14" s="35"/>
      <c r="B14" s="4"/>
      <c r="C14" s="6"/>
      <c r="D14" s="19"/>
      <c r="E14" s="13"/>
      <c r="F14" s="19"/>
      <c r="G14" s="13"/>
      <c r="H14" s="19"/>
      <c r="I14" s="13"/>
      <c r="J14" s="19"/>
      <c r="K14" s="16"/>
      <c r="L14" s="19"/>
      <c r="M14" s="13"/>
      <c r="N14" s="19"/>
      <c r="O14" s="13"/>
      <c r="P14" s="19"/>
      <c r="Q14" s="13"/>
      <c r="R14" s="19"/>
    </row>
    <row r="15" spans="1:18" ht="17.25">
      <c r="A15" s="35"/>
      <c r="B15" s="4"/>
      <c r="C15" s="5" t="s">
        <v>65</v>
      </c>
      <c r="D15" s="19"/>
      <c r="E15" s="13"/>
      <c r="F15" s="19"/>
      <c r="G15" s="13"/>
      <c r="H15" s="19"/>
      <c r="I15" s="13"/>
      <c r="J15" s="19"/>
      <c r="K15" s="16"/>
      <c r="L15" s="19"/>
      <c r="M15" s="13"/>
      <c r="N15" s="19"/>
      <c r="O15" s="13"/>
      <c r="P15" s="19"/>
      <c r="Q15" s="13"/>
      <c r="R15" s="19"/>
    </row>
    <row r="16" spans="1:18" ht="17.25">
      <c r="A16" s="35">
        <v>49100</v>
      </c>
      <c r="B16" s="4"/>
      <c r="C16" s="7" t="s">
        <v>86</v>
      </c>
      <c r="D16" s="20">
        <v>783015</v>
      </c>
      <c r="E16" s="13"/>
      <c r="F16" s="25">
        <v>18</v>
      </c>
      <c r="G16" s="13"/>
      <c r="H16" s="20">
        <v>639850</v>
      </c>
      <c r="I16" s="13"/>
      <c r="J16" s="25">
        <v>20</v>
      </c>
      <c r="K16" s="16"/>
      <c r="L16" s="20">
        <v>2347400</v>
      </c>
      <c r="M16" s="13"/>
      <c r="N16" s="25">
        <v>20</v>
      </c>
      <c r="O16" s="13"/>
      <c r="P16" s="20">
        <v>2070517</v>
      </c>
      <c r="Q16" s="13"/>
      <c r="R16" s="25">
        <v>22</v>
      </c>
    </row>
    <row r="17" spans="1:18" ht="17.25">
      <c r="A17" s="35">
        <v>49200</v>
      </c>
      <c r="B17" s="4"/>
      <c r="C17" s="7" t="s">
        <v>87</v>
      </c>
      <c r="D17" s="20">
        <v>323646</v>
      </c>
      <c r="E17" s="13"/>
      <c r="F17" s="25">
        <v>7</v>
      </c>
      <c r="G17" s="13"/>
      <c r="H17" s="30">
        <v>215715</v>
      </c>
      <c r="I17" s="13"/>
      <c r="J17" s="30">
        <v>7</v>
      </c>
      <c r="K17" s="16"/>
      <c r="L17" s="20">
        <v>933477</v>
      </c>
      <c r="M17" s="13"/>
      <c r="N17" s="25">
        <v>8</v>
      </c>
      <c r="O17" s="13"/>
      <c r="P17" s="20">
        <v>636438</v>
      </c>
      <c r="Q17" s="13"/>
      <c r="R17" s="25">
        <v>7</v>
      </c>
    </row>
    <row r="18" spans="1:18" ht="17.25">
      <c r="A18" s="35">
        <v>49300</v>
      </c>
      <c r="B18" s="4"/>
      <c r="C18" s="7" t="s">
        <v>88</v>
      </c>
      <c r="D18" s="20">
        <v>167075</v>
      </c>
      <c r="E18" s="13"/>
      <c r="F18" s="25">
        <v>4</v>
      </c>
      <c r="G18" s="13"/>
      <c r="H18" s="20">
        <v>51727</v>
      </c>
      <c r="I18" s="13"/>
      <c r="J18" s="25">
        <v>2</v>
      </c>
      <c r="K18" s="16"/>
      <c r="L18" s="20">
        <v>291493</v>
      </c>
      <c r="M18" s="13"/>
      <c r="N18" s="25">
        <v>3</v>
      </c>
      <c r="O18" s="13"/>
      <c r="P18" s="20">
        <v>171409</v>
      </c>
      <c r="Q18" s="13"/>
      <c r="R18" s="25">
        <v>2</v>
      </c>
    </row>
    <row r="19" spans="1:18" ht="17.25">
      <c r="A19" s="35">
        <v>49600</v>
      </c>
      <c r="B19" s="4"/>
      <c r="C19" s="7" t="s">
        <v>255</v>
      </c>
      <c r="D19" s="20">
        <v>166753</v>
      </c>
      <c r="E19" s="13"/>
      <c r="F19" s="25">
        <v>4</v>
      </c>
      <c r="G19" s="13"/>
      <c r="H19" s="30">
        <v>68563</v>
      </c>
      <c r="I19" s="13"/>
      <c r="J19" s="33">
        <v>2</v>
      </c>
      <c r="K19" s="16"/>
      <c r="L19" s="20">
        <v>231070</v>
      </c>
      <c r="M19" s="13"/>
      <c r="N19" s="25">
        <v>2</v>
      </c>
      <c r="O19" s="13"/>
      <c r="P19" s="30">
        <v>130781</v>
      </c>
      <c r="Q19" s="13"/>
      <c r="R19" s="33">
        <v>2</v>
      </c>
    </row>
    <row r="20" spans="1:18" ht="17.25">
      <c r="A20" s="35">
        <v>49700</v>
      </c>
      <c r="B20" s="4"/>
      <c r="C20" s="7" t="s">
        <v>66</v>
      </c>
      <c r="D20" s="25" t="s">
        <v>254</v>
      </c>
      <c r="E20" s="13"/>
      <c r="F20" s="25" t="s">
        <v>254</v>
      </c>
      <c r="G20" s="13"/>
      <c r="H20" s="30">
        <v>19126</v>
      </c>
      <c r="I20" s="13"/>
      <c r="J20" s="33">
        <v>1</v>
      </c>
      <c r="K20" s="16"/>
      <c r="L20" s="20">
        <v>28810</v>
      </c>
      <c r="M20" s="13"/>
      <c r="N20" s="25" t="s">
        <v>4</v>
      </c>
      <c r="O20" s="13"/>
      <c r="P20" s="30">
        <v>24020</v>
      </c>
      <c r="Q20" s="13"/>
      <c r="R20" s="33" t="s">
        <v>4</v>
      </c>
    </row>
    <row r="21" spans="1:18" ht="17.25">
      <c r="A21" s="35">
        <v>49821</v>
      </c>
      <c r="B21" s="4"/>
      <c r="C21" s="7" t="s">
        <v>256</v>
      </c>
      <c r="D21" s="25" t="s">
        <v>254</v>
      </c>
      <c r="E21" s="13"/>
      <c r="F21" s="25" t="s">
        <v>254</v>
      </c>
      <c r="G21" s="13"/>
      <c r="H21" s="25" t="s">
        <v>254</v>
      </c>
      <c r="I21" s="13"/>
      <c r="J21" s="25" t="s">
        <v>254</v>
      </c>
      <c r="K21" s="16"/>
      <c r="L21" s="30">
        <v>-65408</v>
      </c>
      <c r="M21" s="13"/>
      <c r="N21" s="25" t="s">
        <v>254</v>
      </c>
      <c r="O21" s="13"/>
      <c r="P21" s="25" t="s">
        <v>254</v>
      </c>
      <c r="Q21" s="13"/>
      <c r="R21" s="25" t="s">
        <v>254</v>
      </c>
    </row>
    <row r="22" spans="1:18" ht="17.25">
      <c r="A22" s="35">
        <v>49863</v>
      </c>
      <c r="B22" s="4"/>
      <c r="C22" s="7" t="s">
        <v>257</v>
      </c>
      <c r="D22" s="25">
        <v>464433</v>
      </c>
      <c r="E22" s="13"/>
      <c r="F22" s="25">
        <v>10</v>
      </c>
      <c r="G22" s="13"/>
      <c r="H22" s="30">
        <v>-136</v>
      </c>
      <c r="I22" s="13"/>
      <c r="J22" s="33" t="s">
        <v>254</v>
      </c>
      <c r="K22" s="16"/>
      <c r="L22" s="20">
        <v>464064</v>
      </c>
      <c r="M22" s="13"/>
      <c r="N22" s="25">
        <v>4</v>
      </c>
      <c r="O22" s="13"/>
      <c r="P22" s="30">
        <v>11720</v>
      </c>
      <c r="Q22" s="13"/>
      <c r="R22" s="33" t="s">
        <v>254</v>
      </c>
    </row>
    <row r="23" spans="1:18" ht="17.25">
      <c r="A23" s="35">
        <v>49899</v>
      </c>
      <c r="B23" s="4"/>
      <c r="C23" s="7" t="s">
        <v>258</v>
      </c>
      <c r="D23" s="72">
        <v>45687</v>
      </c>
      <c r="E23" s="13"/>
      <c r="F23" s="73">
        <v>1</v>
      </c>
      <c r="G23" s="13"/>
      <c r="H23" s="40">
        <v>32774</v>
      </c>
      <c r="I23" s="13"/>
      <c r="J23" s="41">
        <v>1</v>
      </c>
      <c r="K23" s="16"/>
      <c r="L23" s="72">
        <v>94430</v>
      </c>
      <c r="M23" s="13"/>
      <c r="N23" s="73">
        <v>1</v>
      </c>
      <c r="O23" s="13"/>
      <c r="P23" s="40">
        <v>97808</v>
      </c>
      <c r="Q23" s="13"/>
      <c r="R23" s="41">
        <v>1</v>
      </c>
    </row>
    <row r="24" spans="1:18" ht="17.25">
      <c r="A24" s="35"/>
      <c r="B24" s="4"/>
      <c r="C24" s="6"/>
      <c r="D24" s="19"/>
      <c r="E24" s="13"/>
      <c r="F24" s="12"/>
      <c r="G24" s="13"/>
      <c r="H24" s="19"/>
      <c r="I24" s="13"/>
      <c r="J24" s="12"/>
      <c r="K24" s="16"/>
      <c r="L24" s="19"/>
      <c r="M24" s="13"/>
      <c r="N24" s="12"/>
      <c r="O24" s="13"/>
      <c r="P24" s="19"/>
      <c r="Q24" s="13"/>
      <c r="R24" s="12"/>
    </row>
    <row r="25" spans="1:18" ht="17.25">
      <c r="A25" s="35" t="s">
        <v>67</v>
      </c>
      <c r="B25" s="4"/>
      <c r="C25" s="5" t="s">
        <v>15</v>
      </c>
      <c r="D25" s="72">
        <f>SUM(D13:D24)</f>
        <v>4399965</v>
      </c>
      <c r="E25" s="13"/>
      <c r="F25" s="72">
        <f>SUM(F13:F24)</f>
        <v>100</v>
      </c>
      <c r="G25" s="13"/>
      <c r="H25" s="72">
        <f>SUM(H13:H24)</f>
        <v>3149693</v>
      </c>
      <c r="I25" s="13"/>
      <c r="J25" s="72">
        <f>SUM(J13:J24)</f>
        <v>100</v>
      </c>
      <c r="K25" s="16"/>
      <c r="L25" s="72">
        <f>SUM(L13:L24)</f>
        <v>11500968</v>
      </c>
      <c r="M25" s="13"/>
      <c r="N25" s="72">
        <f>SUM(N13:N24)</f>
        <v>100</v>
      </c>
      <c r="O25" s="13"/>
      <c r="P25" s="72">
        <f>SUM(P13:P24)</f>
        <v>9323167</v>
      </c>
      <c r="Q25" s="13"/>
      <c r="R25" s="72">
        <f>SUM(R13:R24)</f>
        <v>100</v>
      </c>
    </row>
    <row r="26" spans="1:18" ht="17.25">
      <c r="A26" s="35"/>
      <c r="B26" s="4"/>
      <c r="C26" s="6"/>
      <c r="D26" s="19"/>
      <c r="E26" s="13"/>
      <c r="F26" s="12"/>
      <c r="G26" s="13"/>
      <c r="H26" s="19"/>
      <c r="I26" s="13"/>
      <c r="J26" s="12"/>
      <c r="K26" s="16"/>
      <c r="L26" s="19"/>
      <c r="M26" s="13"/>
      <c r="N26" s="12"/>
      <c r="O26" s="13"/>
      <c r="P26" s="19"/>
      <c r="Q26" s="13"/>
      <c r="R26" s="12"/>
    </row>
    <row r="27" spans="1:18" ht="17.25">
      <c r="A27" s="35">
        <v>58200</v>
      </c>
      <c r="B27" s="4"/>
      <c r="C27" s="5" t="s">
        <v>231</v>
      </c>
      <c r="D27" s="30">
        <v>-612389</v>
      </c>
      <c r="E27" s="13"/>
      <c r="F27" s="33">
        <v>-14</v>
      </c>
      <c r="G27" s="13"/>
      <c r="H27" s="30">
        <v>-286873</v>
      </c>
      <c r="I27" s="13"/>
      <c r="J27" s="33">
        <v>-9</v>
      </c>
      <c r="K27" s="16"/>
      <c r="L27" s="30">
        <v>-1415562</v>
      </c>
      <c r="M27" s="13"/>
      <c r="N27" s="33">
        <v>-12</v>
      </c>
      <c r="O27" s="13"/>
      <c r="P27" s="30">
        <v>-729502</v>
      </c>
      <c r="Q27" s="13"/>
      <c r="R27" s="33">
        <v>-8</v>
      </c>
    </row>
    <row r="28" spans="1:18" ht="17.25">
      <c r="A28" s="35"/>
      <c r="B28" s="4"/>
      <c r="C28" s="6"/>
      <c r="D28" s="19"/>
      <c r="E28" s="13"/>
      <c r="F28" s="19"/>
      <c r="G28" s="13"/>
      <c r="H28" s="19"/>
      <c r="I28" s="13"/>
      <c r="J28" s="19"/>
      <c r="K28" s="16"/>
      <c r="L28" s="19"/>
      <c r="M28" s="13"/>
      <c r="N28" s="19"/>
      <c r="O28" s="13"/>
      <c r="P28" s="19"/>
      <c r="Q28" s="13"/>
      <c r="R28" s="19"/>
    </row>
    <row r="29" spans="1:18" ht="17.25">
      <c r="A29" s="35"/>
      <c r="B29" s="4"/>
      <c r="C29" s="5" t="s">
        <v>68</v>
      </c>
      <c r="D29" s="19"/>
      <c r="E29" s="13"/>
      <c r="F29" s="19"/>
      <c r="G29" s="13"/>
      <c r="H29" s="19"/>
      <c r="I29" s="13"/>
      <c r="J29" s="19"/>
      <c r="K29" s="16"/>
      <c r="L29" s="19"/>
      <c r="M29" s="13"/>
      <c r="N29" s="19"/>
      <c r="O29" s="13"/>
      <c r="P29" s="19"/>
      <c r="Q29" s="13"/>
      <c r="R29" s="19"/>
    </row>
    <row r="30" spans="1:18" ht="17.25">
      <c r="A30" s="35">
        <v>58500</v>
      </c>
      <c r="B30" s="4"/>
      <c r="C30" s="7" t="s">
        <v>232</v>
      </c>
      <c r="D30" s="30">
        <v>-1020389</v>
      </c>
      <c r="E30" s="13"/>
      <c r="F30" s="30">
        <v>-23</v>
      </c>
      <c r="G30" s="13"/>
      <c r="H30" s="30">
        <v>-909564</v>
      </c>
      <c r="I30" s="13"/>
      <c r="J30" s="30">
        <v>-29</v>
      </c>
      <c r="K30" s="16"/>
      <c r="L30" s="30">
        <v>-2905144</v>
      </c>
      <c r="M30" s="13"/>
      <c r="N30" s="30">
        <v>-25</v>
      </c>
      <c r="O30" s="13"/>
      <c r="P30" s="30">
        <v>-2652606</v>
      </c>
      <c r="Q30" s="13"/>
      <c r="R30" s="30">
        <v>-28</v>
      </c>
    </row>
    <row r="31" spans="1:18" ht="17.25">
      <c r="A31" s="35">
        <v>59000</v>
      </c>
      <c r="B31" s="4"/>
      <c r="C31" s="7" t="s">
        <v>233</v>
      </c>
      <c r="D31" s="30">
        <v>-102075</v>
      </c>
      <c r="E31" s="13"/>
      <c r="F31" s="30">
        <v>-3</v>
      </c>
      <c r="G31" s="13"/>
      <c r="H31" s="30">
        <v>-84401</v>
      </c>
      <c r="I31" s="13"/>
      <c r="J31" s="30">
        <v>-3</v>
      </c>
      <c r="K31" s="16"/>
      <c r="L31" s="30">
        <v>-302957</v>
      </c>
      <c r="M31" s="13"/>
      <c r="N31" s="30">
        <v>-3</v>
      </c>
      <c r="O31" s="13"/>
      <c r="P31" s="30">
        <v>-252613</v>
      </c>
      <c r="Q31" s="13"/>
      <c r="R31" s="30">
        <v>-3</v>
      </c>
    </row>
    <row r="32" spans="1:18" ht="17.25">
      <c r="A32" s="35">
        <v>59500</v>
      </c>
      <c r="B32" s="4"/>
      <c r="C32" s="7" t="s">
        <v>90</v>
      </c>
      <c r="D32" s="30">
        <v>-803170</v>
      </c>
      <c r="E32" s="13"/>
      <c r="F32" s="30">
        <v>-18</v>
      </c>
      <c r="G32" s="13"/>
      <c r="H32" s="30">
        <v>-670270</v>
      </c>
      <c r="I32" s="13"/>
      <c r="J32" s="30">
        <v>-21</v>
      </c>
      <c r="K32" s="16"/>
      <c r="L32" s="30">
        <v>-2189711</v>
      </c>
      <c r="M32" s="13"/>
      <c r="N32" s="30">
        <v>-19</v>
      </c>
      <c r="O32" s="13"/>
      <c r="P32" s="30">
        <v>-1960671</v>
      </c>
      <c r="Q32" s="13"/>
      <c r="R32" s="30">
        <v>-21</v>
      </c>
    </row>
    <row r="33" spans="1:18" ht="17.25">
      <c r="A33" s="35">
        <v>58400</v>
      </c>
      <c r="B33" s="4"/>
      <c r="C33" s="8" t="s">
        <v>16</v>
      </c>
      <c r="D33" s="42">
        <f>SUM(D30:D32)</f>
        <v>-1925634</v>
      </c>
      <c r="E33" s="13"/>
      <c r="F33" s="42">
        <f>SUM(F30:F32)</f>
        <v>-44</v>
      </c>
      <c r="G33" s="13"/>
      <c r="H33" s="42">
        <f>SUM(H30:H32)</f>
        <v>-1664235</v>
      </c>
      <c r="I33" s="13"/>
      <c r="J33" s="42">
        <f>SUM(J30:J32)</f>
        <v>-53</v>
      </c>
      <c r="K33" s="16"/>
      <c r="L33" s="42">
        <f>SUM(L30:L32)</f>
        <v>-5397812</v>
      </c>
      <c r="M33" s="13"/>
      <c r="N33" s="42">
        <f>SUM(N30:N32)</f>
        <v>-47</v>
      </c>
      <c r="O33" s="13"/>
      <c r="P33" s="42">
        <f>SUM(P30:P32)</f>
        <v>-4865890</v>
      </c>
      <c r="Q33" s="13"/>
      <c r="R33" s="42">
        <f>SUM(R30:R32)</f>
        <v>-52</v>
      </c>
    </row>
    <row r="34" spans="4:18" ht="16.5">
      <c r="D34" s="14"/>
      <c r="E34" s="14"/>
      <c r="F34" s="14"/>
      <c r="G34" s="14"/>
      <c r="H34" s="14"/>
      <c r="I34" s="14"/>
      <c r="J34" s="14"/>
      <c r="K34" s="14"/>
      <c r="L34" s="14"/>
      <c r="M34" s="14"/>
      <c r="N34" s="14"/>
      <c r="O34" s="14"/>
      <c r="P34" s="14"/>
      <c r="Q34" s="14"/>
      <c r="R34" s="14"/>
    </row>
    <row r="35" spans="1:18" ht="17.25">
      <c r="A35" s="35">
        <v>61001</v>
      </c>
      <c r="B35" s="4"/>
      <c r="C35" s="5" t="s">
        <v>69</v>
      </c>
      <c r="D35" s="24">
        <f>D25+D27+D33</f>
        <v>1861942</v>
      </c>
      <c r="E35" s="13"/>
      <c r="F35" s="20">
        <f>F25+F27+F33</f>
        <v>42</v>
      </c>
      <c r="G35" s="13"/>
      <c r="H35" s="24">
        <f>H25+H27+H33</f>
        <v>1198585</v>
      </c>
      <c r="I35" s="13"/>
      <c r="J35" s="20">
        <f>J25+J27+J33</f>
        <v>38</v>
      </c>
      <c r="K35" s="16"/>
      <c r="L35" s="24">
        <f>L25+L27+L33</f>
        <v>4687594</v>
      </c>
      <c r="M35" s="13"/>
      <c r="N35" s="20">
        <f>N25+N27+N33</f>
        <v>41</v>
      </c>
      <c r="O35" s="13"/>
      <c r="P35" s="24">
        <f>P25+P27+P33</f>
        <v>3727775</v>
      </c>
      <c r="Q35" s="13"/>
      <c r="R35" s="20">
        <f>R25+R27+R33</f>
        <v>40</v>
      </c>
    </row>
    <row r="36" spans="1:18" ht="17.25">
      <c r="A36" s="35"/>
      <c r="B36" s="4"/>
      <c r="C36" s="6"/>
      <c r="D36" s="19"/>
      <c r="E36" s="13"/>
      <c r="F36" s="19"/>
      <c r="G36" s="13"/>
      <c r="H36" s="19"/>
      <c r="I36" s="13"/>
      <c r="J36" s="19"/>
      <c r="K36" s="16"/>
      <c r="L36" s="19"/>
      <c r="M36" s="13"/>
      <c r="N36" s="19"/>
      <c r="O36" s="13"/>
      <c r="P36" s="19"/>
      <c r="Q36" s="13"/>
      <c r="R36" s="19"/>
    </row>
    <row r="37" spans="1:18" ht="17.25">
      <c r="A37" s="35">
        <v>61003</v>
      </c>
      <c r="B37" s="4"/>
      <c r="C37" s="5" t="s">
        <v>234</v>
      </c>
      <c r="D37" s="30">
        <v>-283738</v>
      </c>
      <c r="E37" s="13"/>
      <c r="F37" s="30">
        <v>-6</v>
      </c>
      <c r="G37" s="13"/>
      <c r="H37" s="30">
        <v>-172077</v>
      </c>
      <c r="I37" s="13"/>
      <c r="J37" s="30">
        <v>-6</v>
      </c>
      <c r="K37" s="16"/>
      <c r="L37" s="30">
        <v>-722421</v>
      </c>
      <c r="M37" s="13"/>
      <c r="N37" s="30">
        <v>-6</v>
      </c>
      <c r="O37" s="13"/>
      <c r="P37" s="30">
        <v>-526800</v>
      </c>
      <c r="Q37" s="13"/>
      <c r="R37" s="30">
        <v>-6</v>
      </c>
    </row>
    <row r="38" spans="1:18" ht="17.25">
      <c r="A38" s="35"/>
      <c r="B38" s="4"/>
      <c r="C38" s="6"/>
      <c r="D38" s="19"/>
      <c r="E38" s="13"/>
      <c r="F38" s="19"/>
      <c r="G38" s="13"/>
      <c r="H38" s="19"/>
      <c r="I38" s="13"/>
      <c r="J38" s="19"/>
      <c r="K38" s="16"/>
      <c r="L38" s="19"/>
      <c r="M38" s="13"/>
      <c r="N38" s="19"/>
      <c r="O38" s="13"/>
      <c r="P38" s="19"/>
      <c r="Q38" s="13"/>
      <c r="R38" s="19"/>
    </row>
    <row r="39" spans="1:18" ht="17.25">
      <c r="A39" s="35">
        <v>64000</v>
      </c>
      <c r="B39" s="4"/>
      <c r="C39" s="5" t="s">
        <v>70</v>
      </c>
      <c r="D39" s="29">
        <f>SUM(D35:D37)</f>
        <v>1578204</v>
      </c>
      <c r="E39" s="13"/>
      <c r="F39" s="29">
        <f>SUM(F35:F37)</f>
        <v>36</v>
      </c>
      <c r="G39" s="13"/>
      <c r="H39" s="29">
        <f>SUM(H35:H37)</f>
        <v>1026508</v>
      </c>
      <c r="I39" s="13"/>
      <c r="J39" s="29">
        <f>SUM(J35:J37)</f>
        <v>32</v>
      </c>
      <c r="K39" s="16"/>
      <c r="L39" s="29">
        <f>SUM(L35:L37)</f>
        <v>3965173</v>
      </c>
      <c r="M39" s="13"/>
      <c r="N39" s="29">
        <f>SUM(N35:N37)</f>
        <v>35</v>
      </c>
      <c r="O39" s="13"/>
      <c r="P39" s="29">
        <f>SUM(P35:P37)</f>
        <v>3200975</v>
      </c>
      <c r="Q39" s="13"/>
      <c r="R39" s="29">
        <f>SUM(R35:R37)</f>
        <v>34</v>
      </c>
    </row>
    <row r="40" spans="1:18" ht="17.25">
      <c r="A40" s="35"/>
      <c r="B40" s="4"/>
      <c r="C40" s="6"/>
      <c r="D40" s="19"/>
      <c r="E40" s="13"/>
      <c r="F40" s="19"/>
      <c r="G40" s="13"/>
      <c r="H40" s="19"/>
      <c r="I40" s="13"/>
      <c r="J40" s="19"/>
      <c r="K40" s="16"/>
      <c r="L40" s="19"/>
      <c r="M40" s="13"/>
      <c r="N40" s="19"/>
      <c r="O40" s="13"/>
      <c r="P40" s="19"/>
      <c r="Q40" s="13"/>
      <c r="R40" s="19"/>
    </row>
    <row r="41" spans="1:18" ht="17.25">
      <c r="A41" s="35"/>
      <c r="B41" s="4"/>
      <c r="C41" s="5" t="s">
        <v>71</v>
      </c>
      <c r="D41" s="19"/>
      <c r="E41" s="13"/>
      <c r="F41" s="19"/>
      <c r="G41" s="13"/>
      <c r="H41" s="19"/>
      <c r="I41" s="13"/>
      <c r="J41" s="19"/>
      <c r="K41" s="16"/>
      <c r="L41" s="19"/>
      <c r="M41" s="13"/>
      <c r="N41" s="19"/>
      <c r="O41" s="13"/>
      <c r="P41" s="19"/>
      <c r="Q41" s="13"/>
      <c r="R41" s="19"/>
    </row>
    <row r="42" spans="1:18" ht="17.25">
      <c r="A42" s="35">
        <v>65001</v>
      </c>
      <c r="B42" s="4"/>
      <c r="C42" s="7" t="s">
        <v>60</v>
      </c>
      <c r="D42" s="30">
        <v>19439</v>
      </c>
      <c r="E42" s="13"/>
      <c r="F42" s="25" t="s">
        <v>4</v>
      </c>
      <c r="G42" s="13"/>
      <c r="H42" s="30">
        <v>-15908</v>
      </c>
      <c r="I42" s="30"/>
      <c r="J42" s="33" t="s">
        <v>4</v>
      </c>
      <c r="K42" s="16"/>
      <c r="L42" s="30">
        <v>17324</v>
      </c>
      <c r="M42" s="13"/>
      <c r="N42" s="25" t="s">
        <v>4</v>
      </c>
      <c r="O42" s="13"/>
      <c r="P42" s="30">
        <v>-4522</v>
      </c>
      <c r="Q42" s="30"/>
      <c r="R42" s="33" t="s">
        <v>4</v>
      </c>
    </row>
    <row r="43" spans="1:18" ht="17.25">
      <c r="A43" s="35">
        <v>65011</v>
      </c>
      <c r="B43" s="4"/>
      <c r="C43" s="7" t="s">
        <v>72</v>
      </c>
      <c r="D43" s="40">
        <v>-190753</v>
      </c>
      <c r="E43" s="13"/>
      <c r="F43" s="40">
        <v>-4</v>
      </c>
      <c r="G43" s="13"/>
      <c r="H43" s="40">
        <v>-150071</v>
      </c>
      <c r="I43" s="13"/>
      <c r="J43" s="40">
        <v>-5</v>
      </c>
      <c r="K43" s="16"/>
      <c r="L43" s="40">
        <v>-232314</v>
      </c>
      <c r="M43" s="13"/>
      <c r="N43" s="40">
        <v>-2</v>
      </c>
      <c r="O43" s="13"/>
      <c r="P43" s="40">
        <v>-486201</v>
      </c>
      <c r="Q43" s="13"/>
      <c r="R43" s="40">
        <v>-5</v>
      </c>
    </row>
    <row r="44" spans="1:18" ht="17.25">
      <c r="A44" s="35">
        <v>65000</v>
      </c>
      <c r="B44" s="4"/>
      <c r="C44" s="8" t="s">
        <v>73</v>
      </c>
      <c r="D44" s="30">
        <f>SUM(D42:D43)</f>
        <v>-171314</v>
      </c>
      <c r="E44" s="74"/>
      <c r="F44" s="30">
        <f>SUM(F42:F43)</f>
        <v>-4</v>
      </c>
      <c r="G44" s="74"/>
      <c r="H44" s="30">
        <f>SUM(H42:H43)</f>
        <v>-165979</v>
      </c>
      <c r="I44" s="74"/>
      <c r="J44" s="30">
        <f>SUM(J42:J43)</f>
        <v>-5</v>
      </c>
      <c r="K44" s="16"/>
      <c r="L44" s="30">
        <f>SUM(L42:L43)</f>
        <v>-214990</v>
      </c>
      <c r="M44" s="74"/>
      <c r="N44" s="30">
        <f>SUM(N42:N43)</f>
        <v>-2</v>
      </c>
      <c r="O44" s="74"/>
      <c r="P44" s="30">
        <f>SUM(P42:P43)</f>
        <v>-490723</v>
      </c>
      <c r="Q44" s="74"/>
      <c r="R44" s="30">
        <f>SUM(R42:R43)</f>
        <v>-5</v>
      </c>
    </row>
    <row r="45" spans="1:18" ht="17.25">
      <c r="A45" s="35"/>
      <c r="B45" s="4"/>
      <c r="C45" s="6"/>
      <c r="D45" s="19"/>
      <c r="E45" s="13"/>
      <c r="F45" s="19"/>
      <c r="G45" s="13"/>
      <c r="H45" s="19"/>
      <c r="I45" s="13"/>
      <c r="J45" s="19"/>
      <c r="K45" s="16"/>
      <c r="L45" s="19"/>
      <c r="M45" s="13"/>
      <c r="N45" s="19"/>
      <c r="O45" s="13"/>
      <c r="P45" s="19"/>
      <c r="Q45" s="13"/>
      <c r="R45" s="19"/>
    </row>
    <row r="46" spans="1:18" ht="18" thickBot="1">
      <c r="A46" s="35">
        <v>66000</v>
      </c>
      <c r="B46" s="4"/>
      <c r="C46" s="5" t="s">
        <v>74</v>
      </c>
      <c r="D46" s="26">
        <f>D39+D44</f>
        <v>1406890</v>
      </c>
      <c r="E46" s="13"/>
      <c r="F46" s="75">
        <f>F39+F44</f>
        <v>32</v>
      </c>
      <c r="G46" s="13"/>
      <c r="H46" s="26">
        <f>H39+H44</f>
        <v>860529</v>
      </c>
      <c r="I46" s="13"/>
      <c r="J46" s="75">
        <f>J39+J44</f>
        <v>27</v>
      </c>
      <c r="K46" s="16"/>
      <c r="L46" s="26">
        <f>L39+L44</f>
        <v>3750183</v>
      </c>
      <c r="M46" s="13"/>
      <c r="N46" s="75">
        <f>N39+N44</f>
        <v>33</v>
      </c>
      <c r="O46" s="13"/>
      <c r="P46" s="26">
        <f>P39+P44</f>
        <v>2710252</v>
      </c>
      <c r="Q46" s="13"/>
      <c r="R46" s="75">
        <f>R39+R44</f>
        <v>29</v>
      </c>
    </row>
    <row r="47" spans="1:18" ht="18" thickTop="1">
      <c r="A47" s="35"/>
      <c r="B47" s="4"/>
      <c r="C47" s="6"/>
      <c r="D47" s="19"/>
      <c r="E47" s="13"/>
      <c r="F47" s="19"/>
      <c r="G47" s="13"/>
      <c r="H47" s="19"/>
      <c r="I47" s="13"/>
      <c r="J47" s="19"/>
      <c r="K47" s="16"/>
      <c r="L47" s="19"/>
      <c r="M47" s="13"/>
      <c r="N47" s="19"/>
      <c r="O47" s="13"/>
      <c r="P47" s="19"/>
      <c r="Q47" s="13"/>
      <c r="R47" s="19"/>
    </row>
    <row r="48" spans="1:18" ht="17.25">
      <c r="A48" s="35"/>
      <c r="B48" s="4"/>
      <c r="C48" s="5" t="s">
        <v>75</v>
      </c>
      <c r="D48" s="19"/>
      <c r="E48" s="13"/>
      <c r="F48" s="19"/>
      <c r="G48" s="13"/>
      <c r="H48" s="19"/>
      <c r="I48" s="13"/>
      <c r="J48" s="19"/>
      <c r="K48" s="16"/>
      <c r="L48" s="19"/>
      <c r="M48" s="13"/>
      <c r="N48" s="19"/>
      <c r="O48" s="13"/>
      <c r="P48" s="19"/>
      <c r="Q48" s="13"/>
      <c r="R48" s="19"/>
    </row>
    <row r="49" spans="1:18" ht="17.25">
      <c r="A49" s="35">
        <v>67101</v>
      </c>
      <c r="B49" s="4"/>
      <c r="C49" s="7" t="s">
        <v>76</v>
      </c>
      <c r="D49" s="24">
        <f>D39</f>
        <v>1578204</v>
      </c>
      <c r="E49" s="13"/>
      <c r="F49" s="20">
        <f>F39</f>
        <v>36</v>
      </c>
      <c r="G49" s="13"/>
      <c r="H49" s="24">
        <f>H39</f>
        <v>1026508</v>
      </c>
      <c r="I49" s="13"/>
      <c r="J49" s="20">
        <f>J39</f>
        <v>32</v>
      </c>
      <c r="K49" s="16"/>
      <c r="L49" s="24">
        <f>L39</f>
        <v>3965173</v>
      </c>
      <c r="M49" s="13"/>
      <c r="N49" s="20">
        <f>N39</f>
        <v>35</v>
      </c>
      <c r="O49" s="13"/>
      <c r="P49" s="24">
        <f>P39</f>
        <v>3200975</v>
      </c>
      <c r="Q49" s="13"/>
      <c r="R49" s="20">
        <f>R39</f>
        <v>34</v>
      </c>
    </row>
    <row r="50" spans="1:18" ht="17.25">
      <c r="A50" s="35">
        <v>67111</v>
      </c>
      <c r="B50" s="4"/>
      <c r="C50" s="7" t="s">
        <v>77</v>
      </c>
      <c r="D50" s="12" t="s">
        <v>4</v>
      </c>
      <c r="E50" s="13"/>
      <c r="F50" s="12" t="s">
        <v>4</v>
      </c>
      <c r="G50" s="13"/>
      <c r="H50" s="12" t="s">
        <v>4</v>
      </c>
      <c r="I50" s="13"/>
      <c r="J50" s="12" t="s">
        <v>4</v>
      </c>
      <c r="K50" s="16"/>
      <c r="L50" s="12" t="s">
        <v>4</v>
      </c>
      <c r="M50" s="13"/>
      <c r="N50" s="12" t="s">
        <v>4</v>
      </c>
      <c r="O50" s="13"/>
      <c r="P50" s="12" t="s">
        <v>4</v>
      </c>
      <c r="Q50" s="13"/>
      <c r="R50" s="12" t="s">
        <v>4</v>
      </c>
    </row>
    <row r="51" spans="1:18" ht="18" thickBot="1">
      <c r="A51" s="35">
        <v>67100</v>
      </c>
      <c r="B51" s="4"/>
      <c r="C51" s="6"/>
      <c r="D51" s="26">
        <f>SUM(D49:D50)</f>
        <v>1578204</v>
      </c>
      <c r="E51" s="13"/>
      <c r="F51" s="75">
        <f>SUM(F49:F50)</f>
        <v>36</v>
      </c>
      <c r="G51" s="13"/>
      <c r="H51" s="26">
        <f>SUM(H49:H50)</f>
        <v>1026508</v>
      </c>
      <c r="I51" s="13"/>
      <c r="J51" s="75">
        <f>SUM(J49:J50)</f>
        <v>32</v>
      </c>
      <c r="K51" s="16"/>
      <c r="L51" s="26">
        <f>SUM(L49:L50)</f>
        <v>3965173</v>
      </c>
      <c r="M51" s="13"/>
      <c r="N51" s="75">
        <f>SUM(N49:N50)</f>
        <v>35</v>
      </c>
      <c r="O51" s="13"/>
      <c r="P51" s="26">
        <f>SUM(P49:P50)</f>
        <v>3200975</v>
      </c>
      <c r="Q51" s="13"/>
      <c r="R51" s="75">
        <f>SUM(R49:R50)</f>
        <v>34</v>
      </c>
    </row>
    <row r="52" spans="1:18" ht="18" thickTop="1">
      <c r="A52" s="35"/>
      <c r="B52" s="4"/>
      <c r="C52" s="6"/>
      <c r="D52" s="19"/>
      <c r="E52" s="13"/>
      <c r="F52" s="19"/>
      <c r="G52" s="13"/>
      <c r="H52" s="19"/>
      <c r="I52" s="13"/>
      <c r="J52" s="19"/>
      <c r="K52" s="16"/>
      <c r="L52" s="19"/>
      <c r="M52" s="13"/>
      <c r="N52" s="19"/>
      <c r="O52" s="13"/>
      <c r="P52" s="19"/>
      <c r="Q52" s="13"/>
      <c r="R52" s="19"/>
    </row>
    <row r="53" spans="1:18" ht="17.25">
      <c r="A53" s="35"/>
      <c r="B53" s="4"/>
      <c r="C53" s="5" t="s">
        <v>78</v>
      </c>
      <c r="D53" s="19"/>
      <c r="E53" s="13"/>
      <c r="F53" s="19"/>
      <c r="G53" s="13"/>
      <c r="H53" s="19"/>
      <c r="I53" s="13"/>
      <c r="J53" s="19"/>
      <c r="K53" s="16"/>
      <c r="L53" s="19"/>
      <c r="M53" s="13"/>
      <c r="N53" s="19"/>
      <c r="O53" s="13"/>
      <c r="P53" s="19"/>
      <c r="Q53" s="13"/>
      <c r="R53" s="19"/>
    </row>
    <row r="54" spans="1:18" ht="17.25">
      <c r="A54" s="35">
        <v>67301</v>
      </c>
      <c r="B54" s="4"/>
      <c r="C54" s="7" t="s">
        <v>76</v>
      </c>
      <c r="D54" s="24">
        <f>D46</f>
        <v>1406890</v>
      </c>
      <c r="E54" s="13"/>
      <c r="F54" s="20">
        <f>F46</f>
        <v>32</v>
      </c>
      <c r="G54" s="13"/>
      <c r="H54" s="24">
        <f>H46</f>
        <v>860529</v>
      </c>
      <c r="I54" s="13"/>
      <c r="J54" s="20">
        <f>J46</f>
        <v>27</v>
      </c>
      <c r="K54" s="16"/>
      <c r="L54" s="24">
        <f>L46</f>
        <v>3750183</v>
      </c>
      <c r="M54" s="13"/>
      <c r="N54" s="20">
        <f>N46</f>
        <v>33</v>
      </c>
      <c r="O54" s="13"/>
      <c r="P54" s="24">
        <f>P46</f>
        <v>2710252</v>
      </c>
      <c r="Q54" s="13"/>
      <c r="R54" s="20">
        <f>R46</f>
        <v>29</v>
      </c>
    </row>
    <row r="55" spans="1:18" ht="17.25">
      <c r="A55" s="35">
        <v>67311</v>
      </c>
      <c r="B55" s="4"/>
      <c r="C55" s="7" t="s">
        <v>77</v>
      </c>
      <c r="D55" s="12" t="s">
        <v>4</v>
      </c>
      <c r="E55" s="13"/>
      <c r="F55" s="12" t="s">
        <v>4</v>
      </c>
      <c r="G55" s="13"/>
      <c r="H55" s="12" t="s">
        <v>4</v>
      </c>
      <c r="I55" s="13"/>
      <c r="J55" s="12" t="s">
        <v>4</v>
      </c>
      <c r="K55" s="16"/>
      <c r="L55" s="12" t="s">
        <v>4</v>
      </c>
      <c r="M55" s="13"/>
      <c r="N55" s="12" t="s">
        <v>4</v>
      </c>
      <c r="O55" s="13"/>
      <c r="P55" s="12" t="s">
        <v>4</v>
      </c>
      <c r="Q55" s="13"/>
      <c r="R55" s="12" t="s">
        <v>4</v>
      </c>
    </row>
    <row r="56" spans="1:18" ht="18" thickBot="1">
      <c r="A56" s="35">
        <v>67300</v>
      </c>
      <c r="B56" s="4"/>
      <c r="C56" s="6"/>
      <c r="D56" s="26">
        <f>SUM(D54:D55)</f>
        <v>1406890</v>
      </c>
      <c r="E56" s="13"/>
      <c r="F56" s="75">
        <f>SUM(F54:F55)</f>
        <v>32</v>
      </c>
      <c r="G56" s="13"/>
      <c r="H56" s="26">
        <f>SUM(H54:H55)</f>
        <v>860529</v>
      </c>
      <c r="I56" s="13"/>
      <c r="J56" s="75">
        <f>SUM(J54:J55)</f>
        <v>27</v>
      </c>
      <c r="K56" s="16"/>
      <c r="L56" s="26">
        <f>SUM(L54:L55)</f>
        <v>3750183</v>
      </c>
      <c r="M56" s="13"/>
      <c r="N56" s="75">
        <f>SUM(N54:N55)</f>
        <v>33</v>
      </c>
      <c r="O56" s="13"/>
      <c r="P56" s="26">
        <f>SUM(P54:P55)</f>
        <v>2710252</v>
      </c>
      <c r="Q56" s="13"/>
      <c r="R56" s="75">
        <f>SUM(R54:R55)</f>
        <v>29</v>
      </c>
    </row>
    <row r="57" spans="1:18" ht="18" thickTop="1">
      <c r="A57" s="35"/>
      <c r="B57" s="4"/>
      <c r="C57" s="6"/>
      <c r="D57" s="19"/>
      <c r="E57" s="13"/>
      <c r="F57" s="19"/>
      <c r="G57" s="13"/>
      <c r="H57" s="19"/>
      <c r="I57" s="13"/>
      <c r="J57" s="19"/>
      <c r="K57" s="16"/>
      <c r="L57" s="19"/>
      <c r="M57" s="13"/>
      <c r="N57" s="19"/>
      <c r="O57" s="13"/>
      <c r="P57" s="19"/>
      <c r="Q57" s="13"/>
      <c r="R57" s="19"/>
    </row>
    <row r="58" spans="1:18" ht="17.25">
      <c r="A58" s="35"/>
      <c r="B58" s="4"/>
      <c r="C58" s="5" t="s">
        <v>227</v>
      </c>
      <c r="D58" s="19"/>
      <c r="E58" s="13"/>
      <c r="F58" s="19"/>
      <c r="G58" s="13"/>
      <c r="H58" s="19"/>
      <c r="I58" s="13"/>
      <c r="J58" s="19"/>
      <c r="K58" s="16"/>
      <c r="L58" s="19"/>
      <c r="M58" s="13"/>
      <c r="N58" s="19"/>
      <c r="O58" s="13"/>
      <c r="P58" s="19"/>
      <c r="Q58" s="13"/>
      <c r="R58" s="19"/>
    </row>
    <row r="59" spans="1:18" ht="17.25">
      <c r="A59" s="35"/>
      <c r="B59" s="4"/>
      <c r="C59" s="7" t="s">
        <v>79</v>
      </c>
      <c r="D59" s="19"/>
      <c r="E59" s="13"/>
      <c r="F59" s="19"/>
      <c r="G59" s="13"/>
      <c r="H59" s="19"/>
      <c r="I59" s="13"/>
      <c r="J59" s="19"/>
      <c r="K59" s="16"/>
      <c r="L59" s="19"/>
      <c r="M59" s="13"/>
      <c r="N59" s="19"/>
      <c r="O59" s="13"/>
      <c r="P59" s="19"/>
      <c r="Q59" s="13"/>
      <c r="R59" s="19"/>
    </row>
    <row r="60" spans="1:18" ht="18" thickBot="1">
      <c r="A60" s="35">
        <v>67500</v>
      </c>
      <c r="B60" s="4"/>
      <c r="C60" s="8" t="s">
        <v>80</v>
      </c>
      <c r="D60" s="39">
        <v>0.55</v>
      </c>
      <c r="E60" s="13"/>
      <c r="F60" s="19"/>
      <c r="G60" s="13"/>
      <c r="H60" s="39">
        <v>0.38</v>
      </c>
      <c r="I60" s="13"/>
      <c r="J60" s="19"/>
      <c r="K60" s="16"/>
      <c r="L60" s="39">
        <v>1.39</v>
      </c>
      <c r="M60" s="13"/>
      <c r="N60" s="19"/>
      <c r="O60" s="13"/>
      <c r="P60" s="39">
        <v>1.19</v>
      </c>
      <c r="Q60" s="13"/>
      <c r="R60" s="19"/>
    </row>
    <row r="61" spans="1:18" ht="18.75" thickBot="1" thickTop="1">
      <c r="A61" s="35">
        <v>67700</v>
      </c>
      <c r="B61" s="4"/>
      <c r="C61" s="8" t="s">
        <v>81</v>
      </c>
      <c r="D61" s="39">
        <v>0.55</v>
      </c>
      <c r="E61" s="13"/>
      <c r="F61" s="19"/>
      <c r="G61" s="13"/>
      <c r="H61" s="39">
        <v>0.38</v>
      </c>
      <c r="I61" s="13"/>
      <c r="J61" s="19"/>
      <c r="K61" s="16"/>
      <c r="L61" s="39">
        <v>1.39</v>
      </c>
      <c r="M61" s="13"/>
      <c r="N61" s="19"/>
      <c r="O61" s="13"/>
      <c r="P61" s="39">
        <v>1.19</v>
      </c>
      <c r="Q61" s="13"/>
      <c r="R61" s="19"/>
    </row>
    <row r="62" ht="17.25" thickTop="1"/>
  </sheetData>
  <sheetProtection/>
  <mergeCells count="10">
    <mergeCell ref="A1:R1"/>
    <mergeCell ref="A2:R2"/>
    <mergeCell ref="A3:R3"/>
    <mergeCell ref="A4:R4"/>
    <mergeCell ref="A5:R5"/>
    <mergeCell ref="A6:R6"/>
    <mergeCell ref="L7:N7"/>
    <mergeCell ref="P7:R7"/>
    <mergeCell ref="D7:F7"/>
    <mergeCell ref="H7: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45"/>
  <sheetViews>
    <sheetView zoomScale="85" zoomScaleNormal="85" zoomScalePageLayoutView="0" workbookViewId="0" topLeftCell="A16">
      <selection activeCell="E44" sqref="E44:U44"/>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1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00390625" style="0" customWidth="1"/>
    <col min="20" max="20" width="1.625" style="0" customWidth="1"/>
    <col min="21" max="21" width="12.125" style="0" customWidth="1"/>
  </cols>
  <sheetData>
    <row r="1" spans="1:21" ht="16.5">
      <c r="A1" s="105" t="s">
        <v>28</v>
      </c>
      <c r="B1" s="105"/>
      <c r="C1" s="105"/>
      <c r="D1" s="105"/>
      <c r="E1" s="105"/>
      <c r="F1" s="105"/>
      <c r="G1" s="105"/>
      <c r="H1" s="105"/>
      <c r="I1" s="105"/>
      <c r="J1" s="105"/>
      <c r="K1" s="105"/>
      <c r="L1" s="105"/>
      <c r="M1" s="105"/>
      <c r="N1" s="105"/>
      <c r="O1" s="105"/>
      <c r="P1" s="105"/>
      <c r="Q1" s="105"/>
      <c r="R1" s="105"/>
      <c r="S1" s="105"/>
      <c r="T1" s="105"/>
      <c r="U1" s="105"/>
    </row>
    <row r="2" spans="1:22" ht="16.5">
      <c r="A2" s="105" t="s">
        <v>104</v>
      </c>
      <c r="B2" s="105"/>
      <c r="C2" s="105"/>
      <c r="D2" s="105"/>
      <c r="E2" s="105"/>
      <c r="F2" s="105"/>
      <c r="G2" s="105"/>
      <c r="H2" s="105"/>
      <c r="I2" s="105"/>
      <c r="J2" s="105"/>
      <c r="K2" s="105"/>
      <c r="L2" s="105"/>
      <c r="M2" s="105"/>
      <c r="N2" s="105"/>
      <c r="O2" s="105"/>
      <c r="P2" s="105"/>
      <c r="Q2" s="105"/>
      <c r="R2" s="105"/>
      <c r="S2" s="105"/>
      <c r="T2" s="105"/>
      <c r="U2" s="105"/>
      <c r="V2" s="47"/>
    </row>
    <row r="3" spans="1:22" ht="16.5">
      <c r="A3" s="105" t="s">
        <v>239</v>
      </c>
      <c r="B3" s="108"/>
      <c r="C3" s="108"/>
      <c r="D3" s="108"/>
      <c r="E3" s="108"/>
      <c r="F3" s="108"/>
      <c r="G3" s="108"/>
      <c r="H3" s="108"/>
      <c r="I3" s="108"/>
      <c r="J3" s="108"/>
      <c r="K3" s="108"/>
      <c r="L3" s="108"/>
      <c r="M3" s="108"/>
      <c r="N3" s="108"/>
      <c r="O3" s="108"/>
      <c r="P3" s="108"/>
      <c r="Q3" s="108"/>
      <c r="R3" s="108"/>
      <c r="S3" s="108"/>
      <c r="T3" s="108"/>
      <c r="U3" s="108"/>
      <c r="V3" s="47"/>
    </row>
    <row r="4" spans="1:21" ht="16.5">
      <c r="A4" s="106" t="s">
        <v>208</v>
      </c>
      <c r="B4" s="105"/>
      <c r="C4" s="105"/>
      <c r="D4" s="105"/>
      <c r="E4" s="105"/>
      <c r="F4" s="105"/>
      <c r="G4" s="105"/>
      <c r="H4" s="105"/>
      <c r="I4" s="105"/>
      <c r="J4" s="105"/>
      <c r="K4" s="105"/>
      <c r="L4" s="105"/>
      <c r="M4" s="105"/>
      <c r="N4" s="105"/>
      <c r="O4" s="105"/>
      <c r="P4" s="105"/>
      <c r="Q4" s="105"/>
      <c r="R4" s="105"/>
      <c r="S4" s="105"/>
      <c r="T4" s="105"/>
      <c r="U4" s="105"/>
    </row>
    <row r="5" spans="1:21" ht="16.5">
      <c r="A5" s="107" t="s">
        <v>91</v>
      </c>
      <c r="B5" s="107"/>
      <c r="C5" s="107"/>
      <c r="D5" s="107"/>
      <c r="E5" s="107"/>
      <c r="F5" s="107"/>
      <c r="G5" s="107"/>
      <c r="H5" s="107"/>
      <c r="I5" s="107"/>
      <c r="J5" s="107"/>
      <c r="K5" s="107"/>
      <c r="L5" s="107"/>
      <c r="M5" s="107"/>
      <c r="N5" s="107"/>
      <c r="O5" s="107"/>
      <c r="P5" s="107"/>
      <c r="Q5" s="107"/>
      <c r="R5" s="107"/>
      <c r="S5" s="107"/>
      <c r="T5" s="107"/>
      <c r="U5" s="107"/>
    </row>
    <row r="6" spans="1:21" ht="16.5">
      <c r="A6" s="107" t="s">
        <v>92</v>
      </c>
      <c r="B6" s="107"/>
      <c r="C6" s="107"/>
      <c r="D6" s="107"/>
      <c r="E6" s="107"/>
      <c r="F6" s="107"/>
      <c r="G6" s="107"/>
      <c r="H6" s="107"/>
      <c r="I6" s="107"/>
      <c r="J6" s="107"/>
      <c r="K6" s="107"/>
      <c r="L6" s="107"/>
      <c r="M6" s="107"/>
      <c r="N6" s="107"/>
      <c r="O6" s="107"/>
      <c r="P6" s="107"/>
      <c r="Q6" s="107"/>
      <c r="R6" s="107"/>
      <c r="S6" s="107"/>
      <c r="T6" s="107"/>
      <c r="U6" s="107"/>
    </row>
    <row r="7" ht="16.5">
      <c r="A7" s="48"/>
    </row>
    <row r="8" spans="1:21" s="11" customFormat="1" ht="17.25" customHeight="1" thickBot="1">
      <c r="A8" s="49"/>
      <c r="B8" s="49"/>
      <c r="C8" s="49"/>
      <c r="D8" s="49"/>
      <c r="E8" s="103" t="s">
        <v>93</v>
      </c>
      <c r="F8" s="103"/>
      <c r="G8" s="103"/>
      <c r="H8" s="103"/>
      <c r="I8" s="103"/>
      <c r="J8" s="103"/>
      <c r="K8" s="103"/>
      <c r="L8" s="103"/>
      <c r="M8" s="103"/>
      <c r="N8" s="103"/>
      <c r="O8" s="103"/>
      <c r="P8" s="103"/>
      <c r="Q8" s="103"/>
      <c r="R8" s="103"/>
      <c r="S8" s="103"/>
      <c r="T8" s="49"/>
      <c r="U8" s="49"/>
    </row>
    <row r="9" spans="1:21" s="11" customFormat="1" ht="17.25" thickBot="1">
      <c r="A9" s="49"/>
      <c r="B9" s="49"/>
      <c r="C9" s="49"/>
      <c r="D9" s="49"/>
      <c r="E9" s="49"/>
      <c r="F9" s="50"/>
      <c r="G9" s="50"/>
      <c r="H9" s="50"/>
      <c r="I9" s="50"/>
      <c r="J9" s="50"/>
      <c r="K9" s="50"/>
      <c r="L9" s="50"/>
      <c r="M9" s="50"/>
      <c r="N9" s="50"/>
      <c r="O9" s="50"/>
      <c r="P9" s="50"/>
      <c r="Q9" s="104" t="s">
        <v>103</v>
      </c>
      <c r="R9" s="104"/>
      <c r="S9" s="104"/>
      <c r="T9" s="49"/>
      <c r="U9" s="49"/>
    </row>
    <row r="10" spans="1:21" s="11" customFormat="1" ht="29.25" customHeight="1" thickBot="1">
      <c r="A10" s="49"/>
      <c r="B10" s="49"/>
      <c r="C10" s="49"/>
      <c r="D10" s="49"/>
      <c r="E10" s="49"/>
      <c r="F10" s="63"/>
      <c r="G10" s="102" t="s">
        <v>165</v>
      </c>
      <c r="H10" s="102"/>
      <c r="I10" s="102"/>
      <c r="J10" s="63"/>
      <c r="K10" s="102" t="s">
        <v>167</v>
      </c>
      <c r="L10" s="102"/>
      <c r="M10" s="102"/>
      <c r="N10" s="102"/>
      <c r="O10" s="102"/>
      <c r="P10" s="63"/>
      <c r="Q10" s="101" t="s">
        <v>207</v>
      </c>
      <c r="R10" s="62"/>
      <c r="S10" s="101" t="s">
        <v>11</v>
      </c>
      <c r="T10" s="49"/>
      <c r="U10" s="49"/>
    </row>
    <row r="11" spans="1:21" s="11" customFormat="1" ht="17.25" thickBot="1">
      <c r="A11" s="51" t="s">
        <v>1</v>
      </c>
      <c r="B11" s="52"/>
      <c r="C11" s="52"/>
      <c r="D11" s="52"/>
      <c r="E11" s="51" t="s">
        <v>19</v>
      </c>
      <c r="F11" s="52"/>
      <c r="G11" s="51" t="s">
        <v>168</v>
      </c>
      <c r="H11" s="52"/>
      <c r="I11" s="51" t="s">
        <v>169</v>
      </c>
      <c r="J11" s="52"/>
      <c r="K11" s="51" t="s">
        <v>166</v>
      </c>
      <c r="L11" s="52"/>
      <c r="M11" s="51" t="s">
        <v>6</v>
      </c>
      <c r="N11" s="52"/>
      <c r="O11" s="51" t="s">
        <v>7</v>
      </c>
      <c r="P11" s="52"/>
      <c r="Q11" s="102"/>
      <c r="R11" s="52"/>
      <c r="S11" s="102"/>
      <c r="T11" s="52"/>
      <c r="U11" s="51" t="s">
        <v>94</v>
      </c>
    </row>
    <row r="12" spans="1:21" ht="18" customHeight="1">
      <c r="A12" s="49" t="s">
        <v>95</v>
      </c>
      <c r="B12" s="43"/>
      <c r="C12" s="53" t="s">
        <v>241</v>
      </c>
      <c r="D12" s="44"/>
      <c r="E12" s="24">
        <v>22212780</v>
      </c>
      <c r="F12" s="13"/>
      <c r="G12" s="24">
        <v>365754</v>
      </c>
      <c r="H12" s="13"/>
      <c r="I12" s="24">
        <v>0</v>
      </c>
      <c r="J12" s="13"/>
      <c r="K12" s="24">
        <v>2206110</v>
      </c>
      <c r="L12" s="13"/>
      <c r="M12" s="24">
        <v>60508</v>
      </c>
      <c r="N12" s="13"/>
      <c r="O12" s="24">
        <v>5596136</v>
      </c>
      <c r="P12" s="13"/>
      <c r="Q12" s="89">
        <v>-9596</v>
      </c>
      <c r="R12" s="13"/>
      <c r="S12" s="24">
        <v>1129257</v>
      </c>
      <c r="T12" s="13"/>
      <c r="U12" s="24">
        <v>31560949</v>
      </c>
    </row>
    <row r="13" spans="1:21" ht="17.25">
      <c r="A13" s="49"/>
      <c r="B13" s="43"/>
      <c r="C13" s="45"/>
      <c r="D13" s="44"/>
      <c r="E13" s="19"/>
      <c r="F13" s="13"/>
      <c r="G13" s="19"/>
      <c r="H13" s="13"/>
      <c r="I13" s="19"/>
      <c r="J13" s="13"/>
      <c r="K13" s="19"/>
      <c r="L13" s="13"/>
      <c r="M13" s="19"/>
      <c r="N13" s="13"/>
      <c r="O13" s="19"/>
      <c r="P13" s="13"/>
      <c r="Q13" s="19"/>
      <c r="R13" s="13"/>
      <c r="S13" s="19"/>
      <c r="T13" s="13"/>
      <c r="U13" s="19"/>
    </row>
    <row r="14" spans="1:21" ht="17.25">
      <c r="A14" s="49"/>
      <c r="B14" s="43"/>
      <c r="C14" s="53" t="s">
        <v>242</v>
      </c>
      <c r="D14" s="44"/>
      <c r="E14" s="13"/>
      <c r="F14" s="13"/>
      <c r="G14" s="13"/>
      <c r="H14" s="13"/>
      <c r="I14" s="13"/>
      <c r="J14" s="13"/>
      <c r="K14" s="13"/>
      <c r="L14" s="13"/>
      <c r="M14" s="13"/>
      <c r="N14" s="13"/>
      <c r="O14" s="13"/>
      <c r="P14" s="13"/>
      <c r="Q14" s="13"/>
      <c r="R14" s="13"/>
      <c r="S14" s="13"/>
      <c r="T14" s="13"/>
      <c r="U14" s="13"/>
    </row>
    <row r="15" spans="1:21" ht="17.25">
      <c r="A15" s="49" t="s">
        <v>96</v>
      </c>
      <c r="B15" s="43"/>
      <c r="C15" s="46" t="s">
        <v>5</v>
      </c>
      <c r="D15" s="44"/>
      <c r="E15" s="12" t="s">
        <v>4</v>
      </c>
      <c r="F15" s="13"/>
      <c r="G15" s="12" t="s">
        <v>4</v>
      </c>
      <c r="H15" s="13"/>
      <c r="I15" s="12" t="s">
        <v>4</v>
      </c>
      <c r="J15" s="13"/>
      <c r="K15" s="76">
        <v>1279019</v>
      </c>
      <c r="L15" s="13"/>
      <c r="M15" s="12" t="s">
        <v>4</v>
      </c>
      <c r="N15" s="13"/>
      <c r="O15" s="77">
        <v>-1279019</v>
      </c>
      <c r="P15" s="13"/>
      <c r="Q15" s="12" t="s">
        <v>4</v>
      </c>
      <c r="R15" s="13"/>
      <c r="S15" s="12" t="s">
        <v>4</v>
      </c>
      <c r="T15" s="13"/>
      <c r="U15" s="12" t="s">
        <v>4</v>
      </c>
    </row>
    <row r="16" spans="1:21" ht="17.25">
      <c r="A16" s="49" t="s">
        <v>97</v>
      </c>
      <c r="B16" s="43"/>
      <c r="C16" s="46" t="s">
        <v>21</v>
      </c>
      <c r="D16" s="44"/>
      <c r="E16" s="12" t="s">
        <v>4</v>
      </c>
      <c r="F16" s="13"/>
      <c r="G16" s="12" t="s">
        <v>4</v>
      </c>
      <c r="H16" s="13"/>
      <c r="I16" s="12" t="s">
        <v>4</v>
      </c>
      <c r="J16" s="13"/>
      <c r="K16" s="12" t="s">
        <v>4</v>
      </c>
      <c r="L16" s="13"/>
      <c r="M16" s="12" t="s">
        <v>4</v>
      </c>
      <c r="N16" s="13"/>
      <c r="O16" s="77">
        <v>-500000</v>
      </c>
      <c r="P16" s="13"/>
      <c r="Q16" s="12" t="s">
        <v>4</v>
      </c>
      <c r="R16" s="13"/>
      <c r="S16" s="12" t="s">
        <v>4</v>
      </c>
      <c r="T16" s="13"/>
      <c r="U16" s="77">
        <v>-500000</v>
      </c>
    </row>
    <row r="17" spans="1:21" ht="17.25">
      <c r="A17" s="49" t="s">
        <v>98</v>
      </c>
      <c r="B17" s="43"/>
      <c r="C17" s="46" t="s">
        <v>20</v>
      </c>
      <c r="D17" s="44"/>
      <c r="E17" s="76">
        <v>2484379</v>
      </c>
      <c r="F17" s="13"/>
      <c r="G17" s="12" t="s">
        <v>4</v>
      </c>
      <c r="H17" s="13"/>
      <c r="I17" s="12" t="s">
        <v>4</v>
      </c>
      <c r="J17" s="13"/>
      <c r="K17" s="12" t="s">
        <v>4</v>
      </c>
      <c r="L17" s="13"/>
      <c r="M17" s="12" t="s">
        <v>4</v>
      </c>
      <c r="N17" s="13"/>
      <c r="O17" s="77">
        <v>-2484379</v>
      </c>
      <c r="P17" s="13"/>
      <c r="Q17" s="12" t="s">
        <v>4</v>
      </c>
      <c r="R17" s="13"/>
      <c r="S17" s="12" t="s">
        <v>4</v>
      </c>
      <c r="T17" s="13"/>
      <c r="U17" s="76" t="s">
        <v>4</v>
      </c>
    </row>
    <row r="18" spans="1:21" ht="17.25">
      <c r="A18" s="49"/>
      <c r="B18" s="43"/>
      <c r="C18" s="45"/>
      <c r="D18" s="44"/>
      <c r="E18" s="12"/>
      <c r="F18" s="13"/>
      <c r="G18" s="12"/>
      <c r="H18" s="13"/>
      <c r="I18" s="12"/>
      <c r="J18" s="13"/>
      <c r="K18" s="12"/>
      <c r="L18" s="13"/>
      <c r="M18" s="12"/>
      <c r="N18" s="13"/>
      <c r="O18" s="77"/>
      <c r="P18" s="13"/>
      <c r="Q18" s="12"/>
      <c r="R18" s="13"/>
      <c r="S18" s="12"/>
      <c r="T18" s="13"/>
      <c r="U18" s="76"/>
    </row>
    <row r="19" spans="1:21" ht="17.25">
      <c r="A19" s="49" t="s">
        <v>240</v>
      </c>
      <c r="B19" s="43"/>
      <c r="C19" s="88" t="s">
        <v>243</v>
      </c>
      <c r="D19" s="44"/>
      <c r="E19" s="76">
        <v>1500375</v>
      </c>
      <c r="F19" s="13"/>
      <c r="G19" s="76">
        <v>499625</v>
      </c>
      <c r="H19" s="13"/>
      <c r="I19" s="12" t="s">
        <v>4</v>
      </c>
      <c r="J19" s="13"/>
      <c r="K19" s="12" t="s">
        <v>4</v>
      </c>
      <c r="L19" s="13"/>
      <c r="M19" s="12" t="s">
        <v>4</v>
      </c>
      <c r="N19" s="13"/>
      <c r="O19" s="12" t="s">
        <v>4</v>
      </c>
      <c r="P19" s="13"/>
      <c r="Q19" s="12" t="s">
        <v>4</v>
      </c>
      <c r="R19" s="13"/>
      <c r="S19" s="12" t="s">
        <v>4</v>
      </c>
      <c r="T19" s="13"/>
      <c r="U19" s="76">
        <v>2000000</v>
      </c>
    </row>
    <row r="20" spans="1:21" ht="17.25">
      <c r="A20" s="49"/>
      <c r="B20" s="43"/>
      <c r="C20" s="45"/>
      <c r="D20" s="44"/>
      <c r="E20" s="12"/>
      <c r="F20" s="13"/>
      <c r="G20" s="12"/>
      <c r="H20" s="13"/>
      <c r="I20" s="12"/>
      <c r="J20" s="13"/>
      <c r="K20" s="12"/>
      <c r="L20" s="13"/>
      <c r="M20" s="12"/>
      <c r="N20" s="13"/>
      <c r="O20" s="77"/>
      <c r="P20" s="13"/>
      <c r="Q20" s="12"/>
      <c r="R20" s="13"/>
      <c r="S20" s="12"/>
      <c r="T20" s="13"/>
      <c r="U20" s="76"/>
    </row>
    <row r="21" spans="1:21" ht="17.25">
      <c r="A21" s="49" t="s">
        <v>99</v>
      </c>
      <c r="B21" s="43"/>
      <c r="C21" s="53" t="s">
        <v>244</v>
      </c>
      <c r="D21" s="44"/>
      <c r="E21" s="12" t="s">
        <v>4</v>
      </c>
      <c r="F21" s="13"/>
      <c r="G21" s="12" t="s">
        <v>4</v>
      </c>
      <c r="H21" s="13"/>
      <c r="I21" s="12" t="s">
        <v>4</v>
      </c>
      <c r="J21" s="13"/>
      <c r="K21" s="12" t="s">
        <v>4</v>
      </c>
      <c r="L21" s="13"/>
      <c r="M21" s="12" t="s">
        <v>4</v>
      </c>
      <c r="N21" s="13"/>
      <c r="O21" s="76">
        <v>3200975</v>
      </c>
      <c r="P21" s="13"/>
      <c r="Q21" s="12" t="s">
        <v>4</v>
      </c>
      <c r="R21" s="13"/>
      <c r="S21" s="12" t="s">
        <v>4</v>
      </c>
      <c r="T21" s="13"/>
      <c r="U21" s="76">
        <v>3200975</v>
      </c>
    </row>
    <row r="22" spans="1:21" ht="17.25">
      <c r="A22" s="49"/>
      <c r="B22" s="43"/>
      <c r="C22" s="45"/>
      <c r="D22" s="44"/>
      <c r="E22" s="12"/>
      <c r="F22" s="13"/>
      <c r="G22" s="12"/>
      <c r="H22" s="13"/>
      <c r="I22" s="12"/>
      <c r="J22" s="13"/>
      <c r="K22" s="12"/>
      <c r="L22" s="13"/>
      <c r="M22" s="12"/>
      <c r="N22" s="13"/>
      <c r="O22" s="12"/>
      <c r="P22" s="13"/>
      <c r="Q22" s="12"/>
      <c r="R22" s="13"/>
      <c r="S22" s="12"/>
      <c r="T22" s="13"/>
      <c r="U22" s="76"/>
    </row>
    <row r="23" spans="1:21" ht="17.25">
      <c r="A23" s="49" t="s">
        <v>100</v>
      </c>
      <c r="B23" s="43"/>
      <c r="C23" s="53" t="s">
        <v>245</v>
      </c>
      <c r="D23" s="44"/>
      <c r="E23" s="12" t="s">
        <v>4</v>
      </c>
      <c r="F23" s="13"/>
      <c r="G23" s="12" t="s">
        <v>4</v>
      </c>
      <c r="H23" s="13"/>
      <c r="I23" s="12" t="s">
        <v>4</v>
      </c>
      <c r="J23" s="13"/>
      <c r="K23" s="12" t="s">
        <v>4</v>
      </c>
      <c r="L23" s="13"/>
      <c r="M23" s="12" t="s">
        <v>4</v>
      </c>
      <c r="N23" s="13"/>
      <c r="O23" s="12" t="s">
        <v>4</v>
      </c>
      <c r="P23" s="13"/>
      <c r="Q23" s="77">
        <v>-4522</v>
      </c>
      <c r="R23" s="79"/>
      <c r="S23" s="77">
        <v>-486201</v>
      </c>
      <c r="T23" s="13"/>
      <c r="U23" s="77">
        <v>-490723</v>
      </c>
    </row>
    <row r="24" spans="1:21" ht="17.25">
      <c r="A24" s="49"/>
      <c r="B24" s="43"/>
      <c r="C24" s="45"/>
      <c r="D24" s="44"/>
      <c r="E24" s="78"/>
      <c r="F24" s="13"/>
      <c r="G24" s="78"/>
      <c r="H24" s="13"/>
      <c r="I24" s="78"/>
      <c r="J24" s="13"/>
      <c r="K24" s="78"/>
      <c r="L24" s="13"/>
      <c r="M24" s="78"/>
      <c r="N24" s="13"/>
      <c r="O24" s="78"/>
      <c r="P24" s="13"/>
      <c r="Q24" s="78"/>
      <c r="R24" s="79"/>
      <c r="S24" s="78"/>
      <c r="T24" s="13"/>
      <c r="U24" s="78"/>
    </row>
    <row r="25" spans="1:21" ht="17.25">
      <c r="A25" s="49" t="s">
        <v>101</v>
      </c>
      <c r="B25" s="43"/>
      <c r="C25" s="53" t="s">
        <v>246</v>
      </c>
      <c r="D25" s="44"/>
      <c r="E25" s="82" t="s">
        <v>4</v>
      </c>
      <c r="F25" s="13"/>
      <c r="G25" s="82" t="s">
        <v>247</v>
      </c>
      <c r="H25" s="13"/>
      <c r="I25" s="82" t="s">
        <v>4</v>
      </c>
      <c r="J25" s="74"/>
      <c r="K25" s="82" t="s">
        <v>4</v>
      </c>
      <c r="L25" s="13"/>
      <c r="M25" s="82" t="s">
        <v>4</v>
      </c>
      <c r="N25" s="13"/>
      <c r="O25" s="78">
        <v>3200975</v>
      </c>
      <c r="P25" s="13"/>
      <c r="Q25" s="83">
        <v>-4522</v>
      </c>
      <c r="R25" s="79"/>
      <c r="S25" s="83">
        <v>-486201</v>
      </c>
      <c r="T25" s="13"/>
      <c r="U25" s="78">
        <v>2710252</v>
      </c>
    </row>
    <row r="26" spans="1:21" ht="17.25">
      <c r="A26" s="49"/>
      <c r="B26" s="43"/>
      <c r="C26" s="53"/>
      <c r="D26" s="44"/>
      <c r="E26" s="12"/>
      <c r="F26" s="13"/>
      <c r="G26" s="12"/>
      <c r="H26" s="13"/>
      <c r="I26" s="12"/>
      <c r="J26" s="13"/>
      <c r="K26" s="12"/>
      <c r="L26" s="13"/>
      <c r="M26" s="12"/>
      <c r="N26" s="13"/>
      <c r="O26" s="76"/>
      <c r="P26" s="13"/>
      <c r="Q26" s="76"/>
      <c r="R26" s="79"/>
      <c r="S26" s="76"/>
      <c r="T26" s="13"/>
      <c r="U26" s="76"/>
    </row>
    <row r="27" spans="1:21" ht="17.25">
      <c r="A27" s="49" t="s">
        <v>248</v>
      </c>
      <c r="B27" s="43"/>
      <c r="C27" s="88" t="s">
        <v>249</v>
      </c>
      <c r="D27" s="44"/>
      <c r="E27" s="78">
        <v>0</v>
      </c>
      <c r="F27" s="13"/>
      <c r="G27" s="78">
        <v>0</v>
      </c>
      <c r="H27" s="13"/>
      <c r="I27" s="78">
        <v>5416</v>
      </c>
      <c r="J27" s="13"/>
      <c r="K27" s="78">
        <v>0</v>
      </c>
      <c r="L27" s="13"/>
      <c r="M27" s="78">
        <v>0</v>
      </c>
      <c r="N27" s="13"/>
      <c r="O27" s="78">
        <v>0</v>
      </c>
      <c r="P27" s="13"/>
      <c r="Q27" s="78">
        <v>0</v>
      </c>
      <c r="R27" s="79"/>
      <c r="S27" s="78">
        <v>0</v>
      </c>
      <c r="T27" s="13"/>
      <c r="U27" s="78">
        <v>5416</v>
      </c>
    </row>
    <row r="28" spans="1:21" ht="17.25">
      <c r="A28" s="49"/>
      <c r="B28" s="43"/>
      <c r="C28" s="45"/>
      <c r="D28" s="44"/>
      <c r="E28" s="81"/>
      <c r="F28" s="74"/>
      <c r="G28" s="81"/>
      <c r="H28" s="74"/>
      <c r="I28" s="81"/>
      <c r="J28" s="74"/>
      <c r="K28" s="81"/>
      <c r="L28" s="74"/>
      <c r="M28" s="81"/>
      <c r="N28" s="74"/>
      <c r="O28" s="81"/>
      <c r="P28" s="74"/>
      <c r="Q28" s="81"/>
      <c r="R28" s="74"/>
      <c r="S28" s="81"/>
      <c r="T28" s="74"/>
      <c r="U28" s="81"/>
    </row>
    <row r="29" spans="1:21" ht="18" thickBot="1">
      <c r="A29" s="49" t="s">
        <v>102</v>
      </c>
      <c r="B29" s="43"/>
      <c r="C29" s="53" t="s">
        <v>250</v>
      </c>
      <c r="D29" s="44"/>
      <c r="E29" s="80">
        <v>26197534</v>
      </c>
      <c r="F29" s="13"/>
      <c r="G29" s="80">
        <v>865379</v>
      </c>
      <c r="H29" s="13"/>
      <c r="I29" s="80">
        <v>5416</v>
      </c>
      <c r="J29" s="13"/>
      <c r="K29" s="80">
        <v>3485129</v>
      </c>
      <c r="L29" s="13"/>
      <c r="M29" s="80">
        <v>60508</v>
      </c>
      <c r="N29" s="13"/>
      <c r="O29" s="80">
        <v>4533713</v>
      </c>
      <c r="P29" s="13"/>
      <c r="Q29" s="90">
        <v>-14118</v>
      </c>
      <c r="R29" s="13"/>
      <c r="S29" s="80">
        <v>643056</v>
      </c>
      <c r="T29" s="13"/>
      <c r="U29" s="80">
        <v>35776617</v>
      </c>
    </row>
    <row r="30" spans="1:21" ht="18" thickTop="1">
      <c r="A30" s="49"/>
      <c r="B30" s="43"/>
      <c r="C30" s="45"/>
      <c r="D30" s="44"/>
      <c r="E30" s="19"/>
      <c r="F30" s="13"/>
      <c r="G30" s="19"/>
      <c r="H30" s="13"/>
      <c r="I30" s="19"/>
      <c r="J30" s="13"/>
      <c r="K30" s="19"/>
      <c r="L30" s="13"/>
      <c r="M30" s="19"/>
      <c r="N30" s="13"/>
      <c r="O30" s="19"/>
      <c r="P30" s="13"/>
      <c r="Q30" s="19"/>
      <c r="R30" s="13"/>
      <c r="S30" s="19"/>
      <c r="T30" s="13"/>
      <c r="U30" s="19"/>
    </row>
    <row r="31" spans="1:21" ht="17.25">
      <c r="A31" s="49" t="s">
        <v>95</v>
      </c>
      <c r="B31" s="43"/>
      <c r="C31" s="53" t="s">
        <v>209</v>
      </c>
      <c r="D31" s="44"/>
      <c r="E31" s="87">
        <v>26197534</v>
      </c>
      <c r="F31" s="74"/>
      <c r="G31" s="87">
        <v>865379</v>
      </c>
      <c r="H31" s="74"/>
      <c r="I31" s="87">
        <v>5416</v>
      </c>
      <c r="J31" s="74"/>
      <c r="K31" s="87">
        <v>3485129</v>
      </c>
      <c r="L31" s="74"/>
      <c r="M31" s="87">
        <v>60508</v>
      </c>
      <c r="N31" s="74"/>
      <c r="O31" s="87">
        <v>5234206</v>
      </c>
      <c r="P31" s="74"/>
      <c r="Q31" s="86">
        <v>-2613</v>
      </c>
      <c r="R31" s="74"/>
      <c r="S31" s="87">
        <v>784145</v>
      </c>
      <c r="T31" s="74"/>
      <c r="U31" s="87">
        <v>36629704</v>
      </c>
    </row>
    <row r="32" spans="1:21" ht="17.25">
      <c r="A32" s="49"/>
      <c r="B32" s="43"/>
      <c r="C32" s="45"/>
      <c r="D32" s="44"/>
      <c r="E32" s="19"/>
      <c r="F32" s="13"/>
      <c r="G32" s="19"/>
      <c r="H32" s="13"/>
      <c r="I32" s="19"/>
      <c r="J32" s="13"/>
      <c r="K32" s="19"/>
      <c r="L32" s="13"/>
      <c r="M32" s="19"/>
      <c r="N32" s="13"/>
      <c r="O32" s="19"/>
      <c r="P32" s="13"/>
      <c r="Q32" s="19"/>
      <c r="R32" s="13"/>
      <c r="S32" s="19"/>
      <c r="T32" s="13"/>
      <c r="U32" s="19"/>
    </row>
    <row r="33" spans="1:21" ht="17.25">
      <c r="A33" s="49"/>
      <c r="B33" s="43"/>
      <c r="C33" s="53" t="s">
        <v>210</v>
      </c>
      <c r="D33" s="44"/>
      <c r="E33" s="13"/>
      <c r="F33" s="13"/>
      <c r="G33" s="13"/>
      <c r="H33" s="13"/>
      <c r="I33" s="13"/>
      <c r="J33" s="13"/>
      <c r="K33" s="13"/>
      <c r="L33" s="13"/>
      <c r="M33" s="13"/>
      <c r="N33" s="13"/>
      <c r="O33" s="13"/>
      <c r="P33" s="13"/>
      <c r="Q33" s="13"/>
      <c r="R33" s="13"/>
      <c r="S33" s="13"/>
      <c r="T33" s="13"/>
      <c r="U33" s="13"/>
    </row>
    <row r="34" spans="1:21" ht="17.25">
      <c r="A34" s="49" t="s">
        <v>96</v>
      </c>
      <c r="B34" s="43"/>
      <c r="C34" s="46" t="s">
        <v>5</v>
      </c>
      <c r="D34" s="44"/>
      <c r="E34" s="12" t="s">
        <v>4</v>
      </c>
      <c r="F34" s="13"/>
      <c r="G34" s="12" t="s">
        <v>4</v>
      </c>
      <c r="H34" s="13"/>
      <c r="I34" s="12" t="s">
        <v>4</v>
      </c>
      <c r="J34" s="13"/>
      <c r="K34" s="76">
        <v>1218530</v>
      </c>
      <c r="L34" s="13"/>
      <c r="M34" s="12" t="s">
        <v>4</v>
      </c>
      <c r="N34" s="13"/>
      <c r="O34" s="77">
        <v>-1218530</v>
      </c>
      <c r="P34" s="13"/>
      <c r="Q34" s="12" t="s">
        <v>4</v>
      </c>
      <c r="R34" s="13"/>
      <c r="S34" s="12" t="s">
        <v>4</v>
      </c>
      <c r="T34" s="13"/>
      <c r="U34" s="12" t="s">
        <v>4</v>
      </c>
    </row>
    <row r="35" spans="1:21" ht="17.25">
      <c r="A35" s="49" t="s">
        <v>97</v>
      </c>
      <c r="B35" s="43"/>
      <c r="C35" s="46" t="s">
        <v>21</v>
      </c>
      <c r="D35" s="44"/>
      <c r="E35" s="12" t="s">
        <v>4</v>
      </c>
      <c r="F35" s="13"/>
      <c r="G35" s="12" t="s">
        <v>4</v>
      </c>
      <c r="H35" s="13"/>
      <c r="I35" s="12" t="s">
        <v>4</v>
      </c>
      <c r="J35" s="13"/>
      <c r="K35" s="12" t="s">
        <v>4</v>
      </c>
      <c r="L35" s="13"/>
      <c r="M35" s="12" t="s">
        <v>4</v>
      </c>
      <c r="N35" s="13"/>
      <c r="O35" s="77">
        <v>-500000</v>
      </c>
      <c r="P35" s="13"/>
      <c r="Q35" s="12" t="s">
        <v>4</v>
      </c>
      <c r="R35" s="13"/>
      <c r="S35" s="12" t="s">
        <v>4</v>
      </c>
      <c r="T35" s="13"/>
      <c r="U35" s="77">
        <v>-500000</v>
      </c>
    </row>
    <row r="36" spans="1:21" ht="17.25">
      <c r="A36" s="49" t="s">
        <v>98</v>
      </c>
      <c r="B36" s="43"/>
      <c r="C36" s="46" t="s">
        <v>238</v>
      </c>
      <c r="D36" s="44"/>
      <c r="E36" s="76">
        <v>2343236</v>
      </c>
      <c r="F36" s="13"/>
      <c r="G36" s="12" t="s">
        <v>4</v>
      </c>
      <c r="H36" s="13"/>
      <c r="I36" s="12" t="s">
        <v>4</v>
      </c>
      <c r="J36" s="13"/>
      <c r="K36" s="12" t="s">
        <v>4</v>
      </c>
      <c r="L36" s="13"/>
      <c r="M36" s="12" t="s">
        <v>4</v>
      </c>
      <c r="N36" s="13"/>
      <c r="O36" s="77">
        <v>-2343236</v>
      </c>
      <c r="P36" s="13"/>
      <c r="Q36" s="12" t="s">
        <v>4</v>
      </c>
      <c r="R36" s="13"/>
      <c r="S36" s="12" t="s">
        <v>4</v>
      </c>
      <c r="T36" s="13"/>
      <c r="U36" s="76" t="s">
        <v>4</v>
      </c>
    </row>
    <row r="37" spans="1:21" ht="17.25">
      <c r="A37" s="49"/>
      <c r="B37" s="43"/>
      <c r="C37" s="45"/>
      <c r="D37" s="44"/>
      <c r="E37" s="12"/>
      <c r="F37" s="13"/>
      <c r="G37" s="12"/>
      <c r="H37" s="13"/>
      <c r="I37" s="12"/>
      <c r="J37" s="13"/>
      <c r="K37" s="12"/>
      <c r="L37" s="13"/>
      <c r="M37" s="12"/>
      <c r="N37" s="13"/>
      <c r="O37" s="77"/>
      <c r="P37" s="13"/>
      <c r="Q37" s="12"/>
      <c r="R37" s="13"/>
      <c r="S37" s="12"/>
      <c r="T37" s="13"/>
      <c r="U37" s="76"/>
    </row>
    <row r="38" spans="1:21" ht="16.5" customHeight="1">
      <c r="A38" s="49" t="s">
        <v>99</v>
      </c>
      <c r="B38" s="43"/>
      <c r="C38" s="53" t="s">
        <v>259</v>
      </c>
      <c r="D38" s="44"/>
      <c r="E38" s="12" t="s">
        <v>4</v>
      </c>
      <c r="F38" s="13"/>
      <c r="G38" s="12" t="s">
        <v>4</v>
      </c>
      <c r="H38" s="13"/>
      <c r="I38" s="12" t="s">
        <v>4</v>
      </c>
      <c r="J38" s="13"/>
      <c r="K38" s="12" t="s">
        <v>4</v>
      </c>
      <c r="L38" s="13"/>
      <c r="M38" s="12" t="s">
        <v>4</v>
      </c>
      <c r="N38" s="13"/>
      <c r="O38" s="76">
        <v>3965173</v>
      </c>
      <c r="P38" s="13"/>
      <c r="Q38" s="12" t="s">
        <v>4</v>
      </c>
      <c r="R38" s="13"/>
      <c r="S38" s="12" t="s">
        <v>4</v>
      </c>
      <c r="T38" s="13"/>
      <c r="U38" s="76">
        <v>3965173</v>
      </c>
    </row>
    <row r="39" spans="1:21" ht="17.25">
      <c r="A39" s="49"/>
      <c r="B39" s="43"/>
      <c r="C39" s="45"/>
      <c r="D39" s="44"/>
      <c r="E39" s="12"/>
      <c r="F39" s="13"/>
      <c r="G39" s="12"/>
      <c r="H39" s="13"/>
      <c r="I39" s="12"/>
      <c r="J39" s="13"/>
      <c r="K39" s="12"/>
      <c r="L39" s="13"/>
      <c r="M39" s="12"/>
      <c r="N39" s="13"/>
      <c r="O39" s="12"/>
      <c r="P39" s="13"/>
      <c r="Q39" s="12"/>
      <c r="R39" s="13"/>
      <c r="S39" s="12"/>
      <c r="T39" s="13"/>
      <c r="U39" s="76"/>
    </row>
    <row r="40" spans="1:21" ht="17.25">
      <c r="A40" s="49" t="s">
        <v>100</v>
      </c>
      <c r="B40" s="43"/>
      <c r="C40" s="53" t="s">
        <v>260</v>
      </c>
      <c r="D40" s="44"/>
      <c r="E40" s="12" t="s">
        <v>4</v>
      </c>
      <c r="F40" s="13"/>
      <c r="G40" s="12" t="s">
        <v>4</v>
      </c>
      <c r="H40" s="13"/>
      <c r="I40" s="12" t="s">
        <v>4</v>
      </c>
      <c r="J40" s="13"/>
      <c r="K40" s="12" t="s">
        <v>4</v>
      </c>
      <c r="L40" s="13"/>
      <c r="M40" s="12" t="s">
        <v>4</v>
      </c>
      <c r="N40" s="13"/>
      <c r="O40" s="77" t="s">
        <v>205</v>
      </c>
      <c r="P40" s="13"/>
      <c r="Q40" s="76">
        <v>17324</v>
      </c>
      <c r="R40" s="79"/>
      <c r="S40" s="77">
        <v>-232314</v>
      </c>
      <c r="T40" s="13"/>
      <c r="U40" s="77">
        <v>-214990</v>
      </c>
    </row>
    <row r="41" spans="1:21" ht="17.25">
      <c r="A41" s="49"/>
      <c r="B41" s="43"/>
      <c r="C41" s="45"/>
      <c r="D41" s="44"/>
      <c r="E41" s="78"/>
      <c r="F41" s="13"/>
      <c r="G41" s="78"/>
      <c r="H41" s="13"/>
      <c r="I41" s="78"/>
      <c r="J41" s="13"/>
      <c r="K41" s="78"/>
      <c r="L41" s="13"/>
      <c r="M41" s="78"/>
      <c r="N41" s="13"/>
      <c r="O41" s="78"/>
      <c r="P41" s="13"/>
      <c r="Q41" s="78"/>
      <c r="R41" s="79"/>
      <c r="S41" s="78"/>
      <c r="T41" s="13"/>
      <c r="U41" s="78"/>
    </row>
    <row r="42" spans="1:21" ht="17.25">
      <c r="A42" s="49" t="s">
        <v>101</v>
      </c>
      <c r="B42" s="43"/>
      <c r="C42" s="53" t="s">
        <v>261</v>
      </c>
      <c r="D42" s="44"/>
      <c r="E42" s="82" t="s">
        <v>4</v>
      </c>
      <c r="F42" s="13"/>
      <c r="G42" s="82" t="s">
        <v>201</v>
      </c>
      <c r="H42" s="13"/>
      <c r="I42" s="82" t="s">
        <v>4</v>
      </c>
      <c r="J42" s="74"/>
      <c r="K42" s="82" t="s">
        <v>4</v>
      </c>
      <c r="L42" s="13"/>
      <c r="M42" s="82" t="s">
        <v>4</v>
      </c>
      <c r="N42" s="13"/>
      <c r="O42" s="78">
        <v>3965173</v>
      </c>
      <c r="P42" s="13"/>
      <c r="Q42" s="78">
        <v>17324</v>
      </c>
      <c r="R42" s="79"/>
      <c r="S42" s="83">
        <v>-232314</v>
      </c>
      <c r="T42" s="13"/>
      <c r="U42" s="78">
        <v>3750183</v>
      </c>
    </row>
    <row r="43" spans="1:21" ht="17.25">
      <c r="A43" s="49"/>
      <c r="B43" s="43"/>
      <c r="C43" s="53"/>
      <c r="D43" s="44"/>
      <c r="E43" s="12"/>
      <c r="F43" s="13"/>
      <c r="G43" s="12"/>
      <c r="H43" s="13"/>
      <c r="I43" s="12"/>
      <c r="J43" s="13"/>
      <c r="K43" s="12"/>
      <c r="L43" s="13"/>
      <c r="M43" s="12"/>
      <c r="N43" s="13"/>
      <c r="O43" s="76"/>
      <c r="P43" s="13"/>
      <c r="Q43" s="76"/>
      <c r="R43" s="79"/>
      <c r="S43" s="76"/>
      <c r="T43" s="13"/>
      <c r="U43" s="76"/>
    </row>
    <row r="44" spans="1:21" ht="18" thickBot="1">
      <c r="A44" s="49" t="s">
        <v>102</v>
      </c>
      <c r="B44" s="43"/>
      <c r="C44" s="53" t="s">
        <v>211</v>
      </c>
      <c r="D44" s="44"/>
      <c r="E44" s="80">
        <f>SUM(E31:E41)</f>
        <v>28540770</v>
      </c>
      <c r="F44" s="13"/>
      <c r="G44" s="80">
        <f>SUM(G31:G41)</f>
        <v>865379</v>
      </c>
      <c r="H44" s="13"/>
      <c r="I44" s="80">
        <f>SUM(I31:I41)</f>
        <v>5416</v>
      </c>
      <c r="J44" s="13"/>
      <c r="K44" s="80">
        <f>SUM(K31:K41)</f>
        <v>4703659</v>
      </c>
      <c r="L44" s="13"/>
      <c r="M44" s="80">
        <f>SUM(M31:M41)</f>
        <v>60508</v>
      </c>
      <c r="N44" s="13"/>
      <c r="O44" s="80">
        <f>SUM(O31:O41)</f>
        <v>5137613</v>
      </c>
      <c r="P44" s="13"/>
      <c r="Q44" s="80">
        <f>SUM(Q31:Q41)</f>
        <v>14711</v>
      </c>
      <c r="R44" s="13"/>
      <c r="S44" s="80">
        <f>SUM(S31:S41)</f>
        <v>551831</v>
      </c>
      <c r="T44" s="13"/>
      <c r="U44" s="80">
        <f>SUM(U31:U41)</f>
        <v>39879887</v>
      </c>
    </row>
    <row r="45" ht="17.25" thickTop="1">
      <c r="A45" s="48"/>
    </row>
  </sheetData>
  <sheetProtection/>
  <mergeCells count="12">
    <mergeCell ref="A1:U1"/>
    <mergeCell ref="A4:U4"/>
    <mergeCell ref="A2:U2"/>
    <mergeCell ref="A5:U5"/>
    <mergeCell ref="A6:U6"/>
    <mergeCell ref="A3:U3"/>
    <mergeCell ref="Q10:Q11"/>
    <mergeCell ref="S10:S11"/>
    <mergeCell ref="G10:I10"/>
    <mergeCell ref="K10:O10"/>
    <mergeCell ref="E8:S8"/>
    <mergeCell ref="Q9:S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52">
      <selection activeCell="C65" sqref="C65"/>
    </sheetView>
  </sheetViews>
  <sheetFormatPr defaultColWidth="9.00390625" defaultRowHeight="16.5"/>
  <cols>
    <col min="1" max="1" width="9.25390625" style="11" customWidth="1"/>
    <col min="2" max="2" width="2.125" style="0" customWidth="1"/>
    <col min="3" max="3" width="53.75390625" style="0" customWidth="1"/>
    <col min="4" max="4" width="2.125" style="0" customWidth="1"/>
    <col min="5" max="5" width="14.125" style="0" customWidth="1"/>
    <col min="6" max="6" width="2.125" style="0" customWidth="1"/>
    <col min="7" max="7" width="14.125" style="0" customWidth="1"/>
  </cols>
  <sheetData>
    <row r="1" spans="1:7" ht="16.5">
      <c r="A1" s="115" t="s">
        <v>28</v>
      </c>
      <c r="B1" s="115"/>
      <c r="C1" s="115"/>
      <c r="D1" s="115"/>
      <c r="E1" s="115"/>
      <c r="F1" s="115"/>
      <c r="G1" s="115"/>
    </row>
    <row r="2" spans="1:7" ht="16.5">
      <c r="A2" s="115" t="s">
        <v>162</v>
      </c>
      <c r="B2" s="115"/>
      <c r="C2" s="115"/>
      <c r="D2" s="115"/>
      <c r="E2" s="115"/>
      <c r="F2" s="115"/>
      <c r="G2" s="115"/>
    </row>
    <row r="3" spans="1:7" ht="33" customHeight="1">
      <c r="A3" s="116" t="s">
        <v>251</v>
      </c>
      <c r="B3" s="115"/>
      <c r="C3" s="115"/>
      <c r="D3" s="115"/>
      <c r="E3" s="115"/>
      <c r="F3" s="115"/>
      <c r="G3" s="115"/>
    </row>
    <row r="4" spans="1:7" ht="16.5">
      <c r="A4" s="115"/>
      <c r="B4" s="115"/>
      <c r="C4" s="115"/>
      <c r="D4" s="115"/>
      <c r="E4" s="115"/>
      <c r="F4" s="115"/>
      <c r="G4" s="115"/>
    </row>
    <row r="5" spans="1:7" ht="16.5">
      <c r="A5" s="114" t="s">
        <v>0</v>
      </c>
      <c r="B5" s="114"/>
      <c r="C5" s="114"/>
      <c r="D5" s="114"/>
      <c r="E5" s="114"/>
      <c r="F5" s="114"/>
      <c r="G5" s="114"/>
    </row>
    <row r="6" spans="1:7" ht="16.5" customHeight="1">
      <c r="A6" s="3"/>
      <c r="B6" s="3"/>
      <c r="C6" s="3"/>
      <c r="D6" s="3"/>
      <c r="E6" s="109" t="s">
        <v>253</v>
      </c>
      <c r="F6" s="64"/>
      <c r="G6" s="109" t="s">
        <v>252</v>
      </c>
    </row>
    <row r="7" spans="1:7" ht="17.25" thickBot="1">
      <c r="A7" s="55" t="s">
        <v>1</v>
      </c>
      <c r="B7" s="3"/>
      <c r="C7" s="3"/>
      <c r="D7" s="3"/>
      <c r="E7" s="110"/>
      <c r="F7" s="3"/>
      <c r="G7" s="110"/>
    </row>
    <row r="8" spans="1:7" ht="16.5">
      <c r="A8" s="3"/>
      <c r="B8" s="2"/>
      <c r="C8" s="54" t="s">
        <v>22</v>
      </c>
      <c r="D8" s="2"/>
      <c r="E8" s="1"/>
      <c r="F8" s="1"/>
      <c r="G8" s="1"/>
    </row>
    <row r="9" spans="1:7" ht="16.5">
      <c r="A9" s="3" t="s">
        <v>105</v>
      </c>
      <c r="B9" s="2"/>
      <c r="C9" s="54" t="s">
        <v>69</v>
      </c>
      <c r="D9" s="2"/>
      <c r="E9" s="85">
        <v>4687594</v>
      </c>
      <c r="F9" s="1"/>
      <c r="G9" s="85">
        <v>3727775</v>
      </c>
    </row>
    <row r="10" spans="1:7" ht="16.5">
      <c r="A10" s="3" t="s">
        <v>106</v>
      </c>
      <c r="B10" s="2"/>
      <c r="C10" s="54" t="s">
        <v>107</v>
      </c>
      <c r="D10" s="2"/>
      <c r="E10" s="1"/>
      <c r="F10" s="1"/>
      <c r="G10" s="1"/>
    </row>
    <row r="11" spans="1:7" ht="16.5">
      <c r="A11" s="3" t="s">
        <v>108</v>
      </c>
      <c r="B11" s="2"/>
      <c r="C11" s="54" t="s">
        <v>89</v>
      </c>
      <c r="D11" s="2"/>
      <c r="E11" s="57">
        <v>1415562</v>
      </c>
      <c r="F11" s="1"/>
      <c r="G11" s="57">
        <v>729502</v>
      </c>
    </row>
    <row r="12" spans="1:7" ht="16.5">
      <c r="A12" s="3" t="s">
        <v>109</v>
      </c>
      <c r="B12" s="2"/>
      <c r="C12" s="54" t="s">
        <v>110</v>
      </c>
      <c r="D12" s="2"/>
      <c r="E12" s="57">
        <v>-933477</v>
      </c>
      <c r="F12" s="1"/>
      <c r="G12" s="57">
        <v>-636438</v>
      </c>
    </row>
    <row r="13" spans="1:7" ht="16.5">
      <c r="A13" s="3" t="s">
        <v>111</v>
      </c>
      <c r="B13" s="2"/>
      <c r="C13" s="54" t="s">
        <v>84</v>
      </c>
      <c r="D13" s="2"/>
      <c r="E13" s="57">
        <v>4263689</v>
      </c>
      <c r="F13" s="1"/>
      <c r="G13" s="57">
        <v>3778427</v>
      </c>
    </row>
    <row r="14" spans="1:7" ht="16.5">
      <c r="A14" s="3" t="s">
        <v>112</v>
      </c>
      <c r="B14" s="2"/>
      <c r="C14" s="54" t="s">
        <v>82</v>
      </c>
      <c r="D14" s="2"/>
      <c r="E14" s="57">
        <v>-11439321</v>
      </c>
      <c r="F14" s="1"/>
      <c r="G14" s="57">
        <v>-9958901</v>
      </c>
    </row>
    <row r="15" spans="1:7" ht="16.5">
      <c r="A15" s="3" t="s">
        <v>113</v>
      </c>
      <c r="B15" s="2"/>
      <c r="C15" s="54" t="s">
        <v>114</v>
      </c>
      <c r="D15" s="2"/>
      <c r="E15" s="57">
        <v>-69123</v>
      </c>
      <c r="F15" s="1"/>
      <c r="G15" s="57">
        <v>-93594</v>
      </c>
    </row>
    <row r="16" spans="1:7" ht="16.5">
      <c r="A16" s="3" t="s">
        <v>262</v>
      </c>
      <c r="B16" s="2"/>
      <c r="C16" s="54" t="s">
        <v>263</v>
      </c>
      <c r="D16" s="2"/>
      <c r="E16" s="57" t="s">
        <v>254</v>
      </c>
      <c r="F16" s="1"/>
      <c r="G16" s="57">
        <v>5416</v>
      </c>
    </row>
    <row r="17" spans="1:7" ht="16.5">
      <c r="A17" s="3" t="s">
        <v>212</v>
      </c>
      <c r="B17" s="2"/>
      <c r="C17" s="54" t="s">
        <v>264</v>
      </c>
      <c r="D17" s="2"/>
      <c r="E17" s="57">
        <v>-222370</v>
      </c>
      <c r="F17" s="1"/>
      <c r="G17" s="57">
        <v>-77815</v>
      </c>
    </row>
    <row r="18" spans="1:7" ht="16.5">
      <c r="A18" s="3" t="s">
        <v>115</v>
      </c>
      <c r="B18" s="2"/>
      <c r="C18" s="54" t="s">
        <v>116</v>
      </c>
      <c r="D18" s="2"/>
      <c r="E18" s="57">
        <v>199164</v>
      </c>
      <c r="F18" s="1"/>
      <c r="G18" s="57">
        <v>185451</v>
      </c>
    </row>
    <row r="19" spans="1:7" ht="16.5">
      <c r="A19" s="3" t="s">
        <v>117</v>
      </c>
      <c r="B19" s="2"/>
      <c r="C19" s="54" t="s">
        <v>118</v>
      </c>
      <c r="D19" s="2"/>
      <c r="E19" s="57">
        <v>103793</v>
      </c>
      <c r="F19" s="1"/>
      <c r="G19" s="57">
        <v>67162</v>
      </c>
    </row>
    <row r="20" spans="1:7" ht="16.5">
      <c r="A20" s="3" t="s">
        <v>265</v>
      </c>
      <c r="B20" s="2"/>
      <c r="C20" s="54" t="s">
        <v>266</v>
      </c>
      <c r="D20" s="2"/>
      <c r="E20" s="57">
        <v>-464064</v>
      </c>
      <c r="F20" s="1"/>
      <c r="G20" s="57">
        <v>-11720</v>
      </c>
    </row>
    <row r="21" spans="1:7" ht="16.5">
      <c r="A21" s="3" t="s">
        <v>213</v>
      </c>
      <c r="B21" s="2"/>
      <c r="C21" s="54" t="s">
        <v>214</v>
      </c>
      <c r="D21" s="2"/>
      <c r="E21" s="57">
        <v>65408</v>
      </c>
      <c r="F21" s="1"/>
      <c r="G21" s="57" t="s">
        <v>164</v>
      </c>
    </row>
    <row r="22" spans="1:7" ht="16.5">
      <c r="A22" s="3" t="s">
        <v>267</v>
      </c>
      <c r="B22" s="2"/>
      <c r="C22" s="54" t="s">
        <v>268</v>
      </c>
      <c r="D22" s="2"/>
      <c r="E22" s="57" t="s">
        <v>254</v>
      </c>
      <c r="F22" s="1"/>
      <c r="G22" s="57">
        <v>729</v>
      </c>
    </row>
    <row r="23" spans="1:7" ht="16.5">
      <c r="A23" s="3" t="s">
        <v>119</v>
      </c>
      <c r="B23" s="2"/>
      <c r="C23" s="54" t="s">
        <v>23</v>
      </c>
      <c r="D23" s="2"/>
      <c r="E23" s="57">
        <v>15990</v>
      </c>
      <c r="F23" s="1"/>
      <c r="G23" s="57">
        <v>10608</v>
      </c>
    </row>
    <row r="24" spans="1:7" ht="16.5">
      <c r="A24" s="3" t="s">
        <v>120</v>
      </c>
      <c r="B24" s="2"/>
      <c r="C24" s="54" t="s">
        <v>215</v>
      </c>
      <c r="D24" s="2"/>
      <c r="E24" s="57">
        <v>-28810</v>
      </c>
      <c r="F24" s="1"/>
      <c r="G24" s="57">
        <v>-24020</v>
      </c>
    </row>
    <row r="25" spans="1:7" ht="16.5">
      <c r="A25" s="3"/>
      <c r="B25" s="2"/>
      <c r="C25" s="54" t="s">
        <v>121</v>
      </c>
      <c r="D25" s="2"/>
      <c r="E25" s="57"/>
      <c r="F25" s="1"/>
      <c r="G25" s="57"/>
    </row>
    <row r="26" spans="1:7" ht="16.5">
      <c r="A26" s="3" t="s">
        <v>122</v>
      </c>
      <c r="B26" s="2"/>
      <c r="C26" s="54" t="s">
        <v>170</v>
      </c>
      <c r="D26" s="2"/>
      <c r="E26" s="57">
        <v>-855161</v>
      </c>
      <c r="F26" s="1"/>
      <c r="G26" s="57">
        <v>-1015921</v>
      </c>
    </row>
    <row r="27" spans="1:7" ht="16.5">
      <c r="A27" s="3" t="s">
        <v>123</v>
      </c>
      <c r="B27" s="2"/>
      <c r="C27" s="54" t="s">
        <v>63</v>
      </c>
      <c r="D27" s="2"/>
      <c r="E27" s="57">
        <v>-6551407</v>
      </c>
      <c r="F27" s="1"/>
      <c r="G27" s="57">
        <v>-15839202</v>
      </c>
    </row>
    <row r="28" spans="1:7" ht="16.5">
      <c r="A28" s="3" t="s">
        <v>124</v>
      </c>
      <c r="B28" s="2"/>
      <c r="C28" s="54" t="s">
        <v>171</v>
      </c>
      <c r="D28" s="2"/>
      <c r="E28" s="57">
        <v>258447</v>
      </c>
      <c r="F28" s="1"/>
      <c r="G28" s="57">
        <v>-2490584</v>
      </c>
    </row>
    <row r="29" spans="1:7" ht="16.5">
      <c r="A29" s="3" t="s">
        <v>125</v>
      </c>
      <c r="B29" s="2"/>
      <c r="C29" s="54" t="s">
        <v>172</v>
      </c>
      <c r="D29" s="2"/>
      <c r="E29" s="57">
        <v>-22903517</v>
      </c>
      <c r="F29" s="1"/>
      <c r="G29" s="57">
        <v>-18852755</v>
      </c>
    </row>
    <row r="30" spans="1:7" ht="16.5">
      <c r="A30" s="3" t="s">
        <v>126</v>
      </c>
      <c r="B30" s="2"/>
      <c r="C30" s="54" t="s">
        <v>173</v>
      </c>
      <c r="D30" s="2"/>
      <c r="E30" s="57">
        <v>-62586</v>
      </c>
      <c r="F30" s="1"/>
      <c r="G30" s="57">
        <v>-50937</v>
      </c>
    </row>
    <row r="31" spans="1:7" ht="16.5">
      <c r="A31" s="3" t="s">
        <v>127</v>
      </c>
      <c r="B31" s="2"/>
      <c r="C31" s="54" t="s">
        <v>174</v>
      </c>
      <c r="D31" s="2"/>
      <c r="E31" s="57">
        <v>3294955</v>
      </c>
      <c r="F31" s="1"/>
      <c r="G31" s="57">
        <v>1381058</v>
      </c>
    </row>
    <row r="32" spans="1:7" ht="16.5">
      <c r="A32" s="3" t="s">
        <v>128</v>
      </c>
      <c r="B32" s="2"/>
      <c r="C32" s="54" t="s">
        <v>175</v>
      </c>
      <c r="D32" s="2"/>
      <c r="E32" s="57">
        <v>1189568</v>
      </c>
      <c r="F32" s="1"/>
      <c r="G32" s="57">
        <v>786938</v>
      </c>
    </row>
    <row r="33" spans="1:7" ht="16.5">
      <c r="A33" s="3" t="s">
        <v>129</v>
      </c>
      <c r="B33" s="2"/>
      <c r="C33" s="54" t="s">
        <v>176</v>
      </c>
      <c r="D33" s="2"/>
      <c r="E33" s="57">
        <v>904883</v>
      </c>
      <c r="F33" s="1"/>
      <c r="G33" s="57">
        <v>-1556055</v>
      </c>
    </row>
    <row r="34" spans="1:7" ht="16.5">
      <c r="A34" s="3" t="s">
        <v>130</v>
      </c>
      <c r="B34" s="2"/>
      <c r="C34" s="54" t="s">
        <v>177</v>
      </c>
      <c r="D34" s="2"/>
      <c r="E34" s="57">
        <v>32024785</v>
      </c>
      <c r="F34" s="1"/>
      <c r="G34" s="57">
        <v>28534763</v>
      </c>
    </row>
    <row r="35" spans="1:7" ht="16.5">
      <c r="A35" s="3" t="s">
        <v>131</v>
      </c>
      <c r="B35" s="2"/>
      <c r="C35" s="54" t="s">
        <v>178</v>
      </c>
      <c r="D35" s="2"/>
      <c r="E35" s="57">
        <v>-183</v>
      </c>
      <c r="F35" s="1"/>
      <c r="G35" s="57">
        <v>-15782</v>
      </c>
    </row>
    <row r="36" spans="1:7" ht="16.5">
      <c r="A36" s="3" t="s">
        <v>132</v>
      </c>
      <c r="B36" s="2"/>
      <c r="C36" s="54" t="s">
        <v>179</v>
      </c>
      <c r="D36" s="2"/>
      <c r="E36" s="58">
        <v>-376191</v>
      </c>
      <c r="F36" s="1"/>
      <c r="G36" s="58">
        <v>226021</v>
      </c>
    </row>
    <row r="37" spans="1:7" ht="16.5">
      <c r="A37" s="3" t="s">
        <v>133</v>
      </c>
      <c r="B37" s="2"/>
      <c r="C37" s="54" t="s">
        <v>216</v>
      </c>
      <c r="D37" s="2"/>
      <c r="E37" s="57">
        <f>SUM(E9:E36)</f>
        <v>4517628</v>
      </c>
      <c r="F37" s="1"/>
      <c r="G37" s="57">
        <f>SUM(G9:G36)</f>
        <v>-11189874</v>
      </c>
    </row>
    <row r="38" spans="1:7" ht="16.5">
      <c r="A38" s="3" t="s">
        <v>134</v>
      </c>
      <c r="B38" s="2"/>
      <c r="C38" s="54" t="s">
        <v>135</v>
      </c>
      <c r="D38" s="2"/>
      <c r="E38" s="57">
        <v>11566508</v>
      </c>
      <c r="F38" s="1"/>
      <c r="G38" s="57">
        <v>10010450</v>
      </c>
    </row>
    <row r="39" spans="1:7" ht="16.5">
      <c r="A39" s="3" t="s">
        <v>136</v>
      </c>
      <c r="B39" s="2"/>
      <c r="C39" s="54" t="s">
        <v>137</v>
      </c>
      <c r="D39" s="2"/>
      <c r="E39" s="57">
        <v>69123</v>
      </c>
      <c r="F39" s="1"/>
      <c r="G39" s="57">
        <v>93594</v>
      </c>
    </row>
    <row r="40" spans="1:7" ht="16.5">
      <c r="A40" s="3" t="s">
        <v>138</v>
      </c>
      <c r="B40" s="2"/>
      <c r="C40" s="54" t="s">
        <v>139</v>
      </c>
      <c r="D40" s="2"/>
      <c r="E40" s="57">
        <v>-3932732</v>
      </c>
      <c r="F40" s="1"/>
      <c r="G40" s="57">
        <v>-3618359</v>
      </c>
    </row>
    <row r="41" spans="1:7" ht="16.5">
      <c r="A41" s="3" t="s">
        <v>140</v>
      </c>
      <c r="B41" s="2"/>
      <c r="C41" s="54" t="s">
        <v>203</v>
      </c>
      <c r="D41" s="2"/>
      <c r="E41" s="57">
        <v>-167092</v>
      </c>
      <c r="F41" s="1"/>
      <c r="G41" s="57" t="s">
        <v>254</v>
      </c>
    </row>
    <row r="42" spans="1:7" ht="16.5">
      <c r="A42" s="3" t="s">
        <v>141</v>
      </c>
      <c r="B42" s="2"/>
      <c r="C42" s="54" t="s">
        <v>217</v>
      </c>
      <c r="D42" s="2"/>
      <c r="E42" s="59">
        <f>SUM(E37:E41)</f>
        <v>12053435</v>
      </c>
      <c r="F42" s="1"/>
      <c r="G42" s="59">
        <f>SUM(G37:G41)</f>
        <v>-4704189</v>
      </c>
    </row>
    <row r="43" spans="1:7" ht="16.5">
      <c r="A43" s="3"/>
      <c r="B43" s="2"/>
      <c r="C43" s="2"/>
      <c r="D43" s="2"/>
      <c r="E43" s="57"/>
      <c r="F43" s="1"/>
      <c r="G43" s="57"/>
    </row>
    <row r="44" spans="1:7" ht="16.5">
      <c r="A44" s="3"/>
      <c r="B44" s="2"/>
      <c r="C44" s="54" t="s">
        <v>24</v>
      </c>
      <c r="D44" s="2"/>
      <c r="E44" s="57"/>
      <c r="F44" s="1"/>
      <c r="G44" s="57"/>
    </row>
    <row r="45" spans="1:7" ht="16.5">
      <c r="A45" s="3" t="s">
        <v>142</v>
      </c>
      <c r="B45" s="2"/>
      <c r="C45" s="54" t="s">
        <v>180</v>
      </c>
      <c r="D45" s="2"/>
      <c r="E45" s="57">
        <v>-9373610</v>
      </c>
      <c r="F45" s="1"/>
      <c r="G45" s="57">
        <v>-12030603</v>
      </c>
    </row>
    <row r="46" spans="1:7" ht="16.5">
      <c r="A46" s="3" t="s">
        <v>143</v>
      </c>
      <c r="B46" s="2"/>
      <c r="C46" s="54" t="s">
        <v>181</v>
      </c>
      <c r="D46" s="2"/>
      <c r="E46" s="57">
        <v>6341761</v>
      </c>
      <c r="F46" s="1"/>
      <c r="G46" s="57">
        <v>1412607</v>
      </c>
    </row>
    <row r="47" spans="1:7" ht="16.5">
      <c r="A47" s="3" t="s">
        <v>144</v>
      </c>
      <c r="B47" s="2"/>
      <c r="C47" s="54" t="s">
        <v>182</v>
      </c>
      <c r="D47" s="2"/>
      <c r="E47" s="57">
        <v>-13773908</v>
      </c>
      <c r="F47" s="1"/>
      <c r="G47" s="57">
        <v>-287963</v>
      </c>
    </row>
    <row r="48" spans="1:7" ht="16.5">
      <c r="A48" s="3" t="s">
        <v>183</v>
      </c>
      <c r="B48" s="2"/>
      <c r="C48" s="54" t="s">
        <v>184</v>
      </c>
      <c r="D48" s="2"/>
      <c r="E48" s="57">
        <v>1253741</v>
      </c>
      <c r="F48" s="1"/>
      <c r="G48" s="57" t="s">
        <v>164</v>
      </c>
    </row>
    <row r="49" spans="1:7" ht="16.5">
      <c r="A49" s="3" t="s">
        <v>269</v>
      </c>
      <c r="B49" s="2"/>
      <c r="C49" s="54" t="s">
        <v>270</v>
      </c>
      <c r="D49" s="2"/>
      <c r="E49" s="57">
        <v>-18000</v>
      </c>
      <c r="F49" s="1"/>
      <c r="G49" s="57" t="s">
        <v>254</v>
      </c>
    </row>
    <row r="50" spans="1:7" ht="16.5">
      <c r="A50" s="3" t="s">
        <v>271</v>
      </c>
      <c r="B50" s="2"/>
      <c r="C50" s="54" t="s">
        <v>272</v>
      </c>
      <c r="D50" s="2"/>
      <c r="E50" s="57" t="s">
        <v>254</v>
      </c>
      <c r="F50" s="1"/>
      <c r="G50" s="57">
        <v>-2076900</v>
      </c>
    </row>
    <row r="51" spans="1:7" ht="16.5">
      <c r="A51" s="3" t="s">
        <v>185</v>
      </c>
      <c r="B51" s="2"/>
      <c r="C51" s="54" t="s">
        <v>186</v>
      </c>
      <c r="D51" s="2"/>
      <c r="E51" s="57" t="s">
        <v>164</v>
      </c>
      <c r="F51" s="1"/>
      <c r="G51" s="57">
        <v>721248</v>
      </c>
    </row>
    <row r="52" spans="1:7" ht="16.5">
      <c r="A52" s="3" t="s">
        <v>273</v>
      </c>
      <c r="B52" s="2"/>
      <c r="C52" s="54" t="s">
        <v>274</v>
      </c>
      <c r="D52" s="2"/>
      <c r="E52" s="57" t="s">
        <v>254</v>
      </c>
      <c r="F52" s="1"/>
      <c r="G52" s="57">
        <v>-610</v>
      </c>
    </row>
    <row r="53" spans="1:7" ht="16.5">
      <c r="A53" s="3" t="s">
        <v>218</v>
      </c>
      <c r="B53" s="2"/>
      <c r="C53" s="54" t="s">
        <v>219</v>
      </c>
      <c r="D53" s="2"/>
      <c r="E53" s="57">
        <v>111381</v>
      </c>
      <c r="F53" s="1"/>
      <c r="G53" s="57" t="s">
        <v>164</v>
      </c>
    </row>
    <row r="54" spans="1:7" ht="16.5">
      <c r="A54" s="3" t="s">
        <v>145</v>
      </c>
      <c r="B54" s="2"/>
      <c r="C54" s="54" t="s">
        <v>146</v>
      </c>
      <c r="D54" s="2"/>
      <c r="E54" s="57">
        <v>-1404</v>
      </c>
      <c r="F54" s="1"/>
      <c r="G54" s="57">
        <v>-58485</v>
      </c>
    </row>
    <row r="55" spans="1:7" ht="16.5">
      <c r="A55" s="3" t="s">
        <v>147</v>
      </c>
      <c r="B55" s="2"/>
      <c r="C55" s="54" t="s">
        <v>187</v>
      </c>
      <c r="D55" s="2"/>
      <c r="E55" s="57">
        <v>-408888</v>
      </c>
      <c r="F55" s="1"/>
      <c r="G55" s="57">
        <v>-196277</v>
      </c>
    </row>
    <row r="56" spans="1:7" s="70" customFormat="1" ht="16.5">
      <c r="A56" s="65" t="s">
        <v>148</v>
      </c>
      <c r="B56" s="66"/>
      <c r="C56" s="67" t="s">
        <v>149</v>
      </c>
      <c r="D56" s="66"/>
      <c r="E56" s="68">
        <v>-42072</v>
      </c>
      <c r="F56" s="69"/>
      <c r="G56" s="68">
        <v>-25057</v>
      </c>
    </row>
    <row r="57" spans="1:7" ht="16.5">
      <c r="A57" s="3" t="s">
        <v>150</v>
      </c>
      <c r="B57" s="2"/>
      <c r="C57" s="54" t="s">
        <v>188</v>
      </c>
      <c r="D57" s="2"/>
      <c r="E57" s="57">
        <v>799070</v>
      </c>
      <c r="F57" s="1"/>
      <c r="G57" s="57">
        <v>135951</v>
      </c>
    </row>
    <row r="58" spans="1:7" ht="16.5">
      <c r="A58" s="3" t="s">
        <v>151</v>
      </c>
      <c r="B58" s="2"/>
      <c r="C58" s="54" t="s">
        <v>189</v>
      </c>
      <c r="D58" s="2"/>
      <c r="E58" s="57">
        <v>12820</v>
      </c>
      <c r="F58" s="1"/>
      <c r="G58" s="57">
        <v>13412</v>
      </c>
    </row>
    <row r="59" spans="1:7" ht="16.5">
      <c r="A59" s="3" t="s">
        <v>152</v>
      </c>
      <c r="B59" s="2"/>
      <c r="C59" s="54" t="s">
        <v>190</v>
      </c>
      <c r="D59" s="2"/>
      <c r="E59" s="57">
        <v>-3666313</v>
      </c>
      <c r="F59" s="1"/>
      <c r="G59" s="57">
        <v>-1112183</v>
      </c>
    </row>
    <row r="60" spans="1:7" ht="16.5">
      <c r="A60" s="3" t="s">
        <v>153</v>
      </c>
      <c r="B60" s="2"/>
      <c r="C60" s="54" t="s">
        <v>25</v>
      </c>
      <c r="D60" s="2"/>
      <c r="E60" s="59">
        <f>SUM(E45:E59)</f>
        <v>-18765422</v>
      </c>
      <c r="F60" s="1"/>
      <c r="G60" s="59">
        <f>SUM(G45:G59)</f>
        <v>-13504860</v>
      </c>
    </row>
    <row r="61" spans="1:7" ht="16.5">
      <c r="A61" s="3"/>
      <c r="B61" s="2"/>
      <c r="C61" s="2"/>
      <c r="D61" s="2"/>
      <c r="E61" s="57"/>
      <c r="F61" s="1"/>
      <c r="G61" s="57"/>
    </row>
    <row r="62" spans="1:7" ht="16.5">
      <c r="A62" s="3"/>
      <c r="B62" s="2"/>
      <c r="C62" s="54" t="s">
        <v>154</v>
      </c>
      <c r="D62" s="2"/>
      <c r="E62" s="57"/>
      <c r="F62" s="1"/>
      <c r="G62" s="57"/>
    </row>
    <row r="63" spans="1:7" ht="16.5">
      <c r="A63" s="3" t="s">
        <v>275</v>
      </c>
      <c r="B63" s="2"/>
      <c r="C63" s="54" t="s">
        <v>276</v>
      </c>
      <c r="D63" s="2"/>
      <c r="E63" s="57">
        <v>2500000</v>
      </c>
      <c r="F63" s="1"/>
      <c r="G63" s="57" t="s">
        <v>254</v>
      </c>
    </row>
    <row r="64" spans="1:7" ht="16.5">
      <c r="A64" s="3" t="s">
        <v>191</v>
      </c>
      <c r="B64" s="2"/>
      <c r="C64" s="54" t="s">
        <v>192</v>
      </c>
      <c r="D64" s="2"/>
      <c r="E64" s="57" t="s">
        <v>164</v>
      </c>
      <c r="F64" s="1"/>
      <c r="G64" s="57">
        <v>-3084500</v>
      </c>
    </row>
    <row r="65" spans="1:7" ht="16.5">
      <c r="A65" s="3" t="s">
        <v>155</v>
      </c>
      <c r="B65" s="2"/>
      <c r="C65" s="54" t="s">
        <v>193</v>
      </c>
      <c r="D65" s="2"/>
      <c r="E65" s="57">
        <v>75391</v>
      </c>
      <c r="F65" s="1"/>
      <c r="G65" s="57">
        <v>114170</v>
      </c>
    </row>
    <row r="66" spans="1:7" ht="16.5">
      <c r="A66" s="3" t="s">
        <v>277</v>
      </c>
      <c r="B66" s="2"/>
      <c r="C66" s="54" t="s">
        <v>278</v>
      </c>
      <c r="D66" s="2"/>
      <c r="E66" s="57">
        <v>951396</v>
      </c>
      <c r="F66" s="1"/>
      <c r="G66" s="57">
        <v>2323303</v>
      </c>
    </row>
    <row r="67" spans="1:7" ht="16.5">
      <c r="A67" s="3" t="s">
        <v>279</v>
      </c>
      <c r="B67" s="2"/>
      <c r="C67" s="54" t="s">
        <v>280</v>
      </c>
      <c r="D67" s="2"/>
      <c r="E67" s="57">
        <v>-500000</v>
      </c>
      <c r="F67" s="1"/>
      <c r="G67" s="57">
        <v>-500000</v>
      </c>
    </row>
    <row r="68" spans="1:7" ht="16.5">
      <c r="A68" s="3" t="s">
        <v>281</v>
      </c>
      <c r="B68" s="2"/>
      <c r="C68" s="54" t="s">
        <v>282</v>
      </c>
      <c r="D68" s="2"/>
      <c r="E68" s="57" t="s">
        <v>254</v>
      </c>
      <c r="F68" s="1"/>
      <c r="G68" s="57">
        <v>2000000</v>
      </c>
    </row>
    <row r="69" spans="1:7" ht="16.5">
      <c r="A69" s="3" t="s">
        <v>156</v>
      </c>
      <c r="B69" s="2"/>
      <c r="C69" s="54" t="s">
        <v>220</v>
      </c>
      <c r="D69" s="2"/>
      <c r="E69" s="59">
        <f>SUM(E63:E68)</f>
        <v>3026787</v>
      </c>
      <c r="F69" s="1"/>
      <c r="G69" s="59">
        <f>SUM(G63:G68)</f>
        <v>852973</v>
      </c>
    </row>
    <row r="70" spans="1:7" ht="16.5">
      <c r="A70" s="3"/>
      <c r="B70" s="2"/>
      <c r="C70" s="2"/>
      <c r="D70" s="2"/>
      <c r="E70" s="57"/>
      <c r="F70" s="1"/>
      <c r="G70" s="57"/>
    </row>
    <row r="71" spans="1:7" ht="16.5">
      <c r="A71" s="3" t="s">
        <v>157</v>
      </c>
      <c r="B71" s="2"/>
      <c r="C71" s="54" t="s">
        <v>158</v>
      </c>
      <c r="D71" s="2"/>
      <c r="E71" s="58">
        <v>-45849</v>
      </c>
      <c r="F71" s="1"/>
      <c r="G71" s="58">
        <v>5898</v>
      </c>
    </row>
    <row r="72" spans="1:7" ht="16.5">
      <c r="A72" s="3"/>
      <c r="B72" s="2"/>
      <c r="C72" s="2"/>
      <c r="D72" s="2"/>
      <c r="E72" s="57"/>
      <c r="F72" s="1"/>
      <c r="G72" s="57"/>
    </row>
    <row r="73" spans="1:7" ht="16.5">
      <c r="A73" s="3" t="s">
        <v>159</v>
      </c>
      <c r="B73" s="2"/>
      <c r="C73" s="54" t="s">
        <v>221</v>
      </c>
      <c r="D73" s="2"/>
      <c r="E73" s="60">
        <f>E42+E60+E69+E71</f>
        <v>-3731049</v>
      </c>
      <c r="F73" s="1"/>
      <c r="G73" s="60">
        <f>G42+G60+G69+G71</f>
        <v>-17350178</v>
      </c>
    </row>
    <row r="74" spans="1:7" ht="16.5">
      <c r="A74" s="3"/>
      <c r="B74" s="2"/>
      <c r="C74" s="2"/>
      <c r="D74" s="2"/>
      <c r="E74" s="57"/>
      <c r="F74" s="1"/>
      <c r="G74" s="57"/>
    </row>
    <row r="75" spans="1:7" ht="16.5">
      <c r="A75" s="3" t="s">
        <v>160</v>
      </c>
      <c r="B75" s="2"/>
      <c r="C75" s="54" t="s">
        <v>26</v>
      </c>
      <c r="D75" s="2"/>
      <c r="E75" s="60">
        <v>128228071</v>
      </c>
      <c r="F75" s="1"/>
      <c r="G75" s="60">
        <v>131853392</v>
      </c>
    </row>
    <row r="76" spans="1:7" ht="16.5">
      <c r="A76" s="3"/>
      <c r="B76" s="2"/>
      <c r="C76" s="2"/>
      <c r="D76" s="2"/>
      <c r="E76" s="57"/>
      <c r="F76" s="1"/>
      <c r="G76" s="57"/>
    </row>
    <row r="77" spans="1:7" ht="17.25" thickBot="1">
      <c r="A77" s="3" t="s">
        <v>161</v>
      </c>
      <c r="B77" s="2"/>
      <c r="C77" s="54" t="s">
        <v>27</v>
      </c>
      <c r="D77" s="2"/>
      <c r="E77" s="61">
        <f>SUM(E73:E76)</f>
        <v>124497022</v>
      </c>
      <c r="F77" s="1"/>
      <c r="G77" s="61">
        <f>SUM(G73:G76)</f>
        <v>114503214</v>
      </c>
    </row>
    <row r="78" ht="17.25" thickTop="1">
      <c r="A78" s="56"/>
    </row>
    <row r="79" spans="1:3" ht="16.5">
      <c r="A79" s="111" t="s">
        <v>195</v>
      </c>
      <c r="B79" s="111"/>
      <c r="C79" s="111"/>
    </row>
    <row r="80" spans="1:7" ht="16.5" customHeight="1">
      <c r="A80" s="56"/>
      <c r="E80" s="112" t="s">
        <v>283</v>
      </c>
      <c r="G80" s="112" t="s">
        <v>284</v>
      </c>
    </row>
    <row r="81" spans="1:7" ht="17.25" thickBot="1">
      <c r="A81" s="55" t="s">
        <v>1</v>
      </c>
      <c r="E81" s="113"/>
      <c r="G81" s="113"/>
    </row>
    <row r="82" spans="1:7" ht="16.5">
      <c r="A82" s="56" t="s">
        <v>194</v>
      </c>
      <c r="C82" s="54" t="s">
        <v>196</v>
      </c>
      <c r="E82" s="85">
        <v>20147462</v>
      </c>
      <c r="F82" s="1"/>
      <c r="G82" s="85">
        <v>14451931</v>
      </c>
    </row>
    <row r="83" ht="16.5">
      <c r="A83" s="56"/>
    </row>
    <row r="84" spans="1:7" ht="33">
      <c r="A84" s="71" t="s">
        <v>197</v>
      </c>
      <c r="C84" s="54" t="s">
        <v>198</v>
      </c>
      <c r="E84" s="60">
        <v>104349560</v>
      </c>
      <c r="G84" s="60">
        <v>99389983</v>
      </c>
    </row>
    <row r="85" spans="1:7" ht="16.5">
      <c r="A85" s="71"/>
      <c r="C85" s="54"/>
      <c r="E85" s="60"/>
      <c r="G85" s="60"/>
    </row>
    <row r="86" spans="1:7" ht="33">
      <c r="A86" s="71" t="s">
        <v>222</v>
      </c>
      <c r="C86" s="54" t="s">
        <v>223</v>
      </c>
      <c r="E86" s="60" t="s">
        <v>254</v>
      </c>
      <c r="G86" s="60">
        <v>661300</v>
      </c>
    </row>
    <row r="87" ht="16.5">
      <c r="A87" s="56"/>
    </row>
    <row r="88" spans="1:7" ht="17.25" thickBot="1">
      <c r="A88" s="56" t="s">
        <v>199</v>
      </c>
      <c r="C88" s="54" t="s">
        <v>200</v>
      </c>
      <c r="E88" s="61">
        <f>SUM(E82:E87)</f>
        <v>124497022</v>
      </c>
      <c r="G88" s="61">
        <f>SUM(G82:G87)</f>
        <v>114503214</v>
      </c>
    </row>
    <row r="89" ht="17.25" thickTop="1"/>
  </sheetData>
  <sheetProtection/>
  <mergeCells count="10">
    <mergeCell ref="A1:G1"/>
    <mergeCell ref="A2:G2"/>
    <mergeCell ref="A3:G3"/>
    <mergeCell ref="A4:G4"/>
    <mergeCell ref="E6:E7"/>
    <mergeCell ref="G6:G7"/>
    <mergeCell ref="A79:C79"/>
    <mergeCell ref="E80:E81"/>
    <mergeCell ref="G80:G81"/>
    <mergeCell ref="A5: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林宛慧</dc:creator>
  <cp:keywords/>
  <dc:description/>
  <cp:lastModifiedBy>林宛慧</cp:lastModifiedBy>
  <dcterms:created xsi:type="dcterms:W3CDTF">1997-01-14T01:50:29Z</dcterms:created>
  <dcterms:modified xsi:type="dcterms:W3CDTF">2014-11-27T02:56:00Z</dcterms:modified>
  <cp:category/>
  <cp:version/>
  <cp:contentType/>
  <cp:contentStatus/>
</cp:coreProperties>
</file>